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codeName="ThisWorkbook"/>
  <mc:AlternateContent xmlns:mc="http://schemas.openxmlformats.org/markup-compatibility/2006">
    <mc:Choice Requires="x15">
      <x15ac:absPath xmlns:x15ac="http://schemas.microsoft.com/office/spreadsheetml/2010/11/ac" url="/Users/ntyson/Documents/Resources/Resources Used/Final/"/>
    </mc:Choice>
  </mc:AlternateContent>
  <bookViews>
    <workbookView xWindow="0" yWindow="460" windowWidth="25600" windowHeight="14320" activeTab="1"/>
  </bookViews>
  <sheets>
    <sheet name="Guidance" sheetId="3" r:id="rId1"/>
    <sheet name="Self Assessment Tool" sheetId="2" r:id="rId2"/>
    <sheet name="SA Dashboard" sheetId="5" r:id="rId3"/>
    <sheet name="10 Charity Questions Assessment" sheetId="6" state="hidden" r:id="rId4"/>
    <sheet name="1A Risk Management" sheetId="4" r:id="rId5"/>
    <sheet name="1B Executive Support" sheetId="9" r:id="rId6"/>
    <sheet name="1C Senior Manager Accountable" sheetId="10" r:id="rId7"/>
    <sheet name="1D Clear Policy &amp; Strategy" sheetId="11" r:id="rId8"/>
    <sheet name="1E Effective Proactive and Reac" sheetId="12" r:id="rId9"/>
    <sheet name="1F Accuarte Estimate of Losses" sheetId="13" r:id="rId10"/>
    <sheet name="1G Proportionate  Investment" sheetId="14" r:id="rId11"/>
    <sheet name="2A Clear Communication" sheetId="16" r:id="rId12"/>
    <sheet name="2B Fraud Proofing" sheetId="17" r:id="rId13"/>
    <sheet name="2C Screening and Due Diligence" sheetId="18" r:id="rId14"/>
    <sheet name="2D Anti-Fraud Culture" sheetId="19" r:id="rId15"/>
    <sheet name="3A Stakeholder Agreements" sheetId="20" r:id="rId16"/>
    <sheet name="3B Root Cause Analysis" sheetId="21" r:id="rId17"/>
    <sheet name="3C Whistleblowing" sheetId="22" r:id="rId18"/>
    <sheet name="3D Analytical Techniques" sheetId="23" r:id="rId19"/>
    <sheet name="3E Proactive Detection" sheetId="24" r:id="rId20"/>
    <sheet name="3F Effective Investigation" sheetId="25" r:id="rId21"/>
    <sheet name="3G Clear &amp; Consistent Sanctions" sheetId="26" r:id="rId22"/>
    <sheet name="3H Recovery of Losses" sheetId="27" r:id="rId23"/>
  </sheets>
  <definedNames>
    <definedName name="_xlnm.Print_Area" localSheetId="3">'10 Charity Questions Assessment'!$A$1:$D$21</definedName>
    <definedName name="_xlnm.Print_Area" localSheetId="0">Guidance!$A$1:$B$22</definedName>
    <definedName name="_xlnm.Print_Area" localSheetId="2">'SA Dashboard'!$A$1:$R$31</definedName>
    <definedName name="_xlnm.Print_Area" localSheetId="1">'Self Assessment Tool'!$A$2:$J$57</definedName>
    <definedName name="_xlnm.Print_Titles" localSheetId="1">'Self Assessment Tool'!$3:$4</definedName>
    <definedName name="Z_D00B89C2_7293_45F9_93FA_58E457AAD72B_.wvu.PrintArea" localSheetId="0" hidden="1">Guidance!$A$1:$B$22</definedName>
    <definedName name="Z_D00B89C2_7293_45F9_93FA_58E457AAD72B_.wvu.PrintArea" localSheetId="1" hidden="1">'Self Assessment Tool'!$A$2:$J$57</definedName>
    <definedName name="Z_D00B89C2_7293_45F9_93FA_58E457AAD72B_.wvu.PrintTitles" localSheetId="1" hidden="1">'Self Assessment Tool'!$3:$4</definedName>
  </definedNames>
  <calcPr calcId="150001" concurrentCalc="0"/>
  <customWorkbookViews>
    <customWorkbookView name="bmcwilliam - Personal View" guid="{D00B89C2-7293-45F9-93FA-58E457AAD72B}" mergeInterval="0" personalView="1" maximized="1" xWindow="1" yWindow="1" windowWidth="1280" windowHeight="739" activeSheetId="2"/>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1" i="6" l="1"/>
  <c r="C20" i="6"/>
  <c r="C19" i="6"/>
  <c r="C18" i="6"/>
  <c r="C17" i="6"/>
  <c r="C16" i="6"/>
  <c r="C15" i="6"/>
  <c r="C14" i="6"/>
  <c r="C13" i="6"/>
  <c r="C11" i="6"/>
  <c r="C12" i="6"/>
  <c r="C10" i="6"/>
  <c r="C9" i="6"/>
  <c r="C8" i="6"/>
  <c r="C7" i="6"/>
  <c r="C6" i="6"/>
  <c r="C5" i="6"/>
  <c r="C4" i="6"/>
  <c r="C3" i="6"/>
  <c r="C2" i="6"/>
  <c r="I7" i="2"/>
  <c r="G21" i="2"/>
  <c r="G24" i="2"/>
  <c r="G25" i="2"/>
  <c r="B27" i="2"/>
  <c r="I21" i="2"/>
  <c r="I25" i="2"/>
  <c r="B29" i="2"/>
  <c r="G8" i="2"/>
  <c r="G9" i="2"/>
  <c r="G7" i="2"/>
  <c r="G6" i="2"/>
  <c r="G11" i="2"/>
  <c r="G10" i="2"/>
  <c r="G12" i="2"/>
  <c r="G13" i="2"/>
  <c r="B15" i="2"/>
  <c r="I8" i="2"/>
  <c r="I9" i="2"/>
  <c r="I10" i="2"/>
  <c r="I6" i="2"/>
  <c r="I13" i="2"/>
  <c r="B17" i="2"/>
  <c r="H10" i="2"/>
  <c r="H7" i="2"/>
  <c r="H6" i="2"/>
  <c r="H8" i="2"/>
  <c r="H11" i="2"/>
  <c r="H13" i="2"/>
  <c r="B16" i="2"/>
  <c r="B19" i="2"/>
  <c r="G39" i="2"/>
  <c r="G33" i="2"/>
  <c r="G34" i="2"/>
  <c r="G35" i="2"/>
  <c r="G36" i="2"/>
  <c r="G37" i="2"/>
  <c r="G38" i="2"/>
  <c r="G40" i="2"/>
  <c r="G41" i="2"/>
  <c r="H39" i="2"/>
  <c r="H34" i="2"/>
  <c r="H33" i="2"/>
  <c r="H35" i="2"/>
  <c r="H36" i="2"/>
  <c r="H37" i="2"/>
  <c r="H38" i="2"/>
  <c r="H40" i="2"/>
  <c r="H41" i="2"/>
  <c r="B44" i="2"/>
  <c r="I33" i="2"/>
  <c r="I34" i="2"/>
  <c r="I35" i="2"/>
  <c r="I36" i="2"/>
  <c r="I37" i="2"/>
  <c r="I38" i="2"/>
  <c r="I39" i="2"/>
  <c r="I40" i="2"/>
  <c r="I41" i="2"/>
  <c r="B45" i="2"/>
  <c r="G22" i="2"/>
  <c r="G23" i="2"/>
  <c r="H22" i="2"/>
  <c r="H21" i="2"/>
  <c r="H23" i="2"/>
  <c r="H24" i="2"/>
  <c r="H25" i="2"/>
  <c r="B28" i="2"/>
  <c r="I22" i="2"/>
  <c r="I23" i="2"/>
  <c r="I24" i="2"/>
  <c r="H9" i="2"/>
  <c r="H12" i="2"/>
  <c r="I11" i="2"/>
  <c r="I12" i="2"/>
  <c r="B56" i="2"/>
  <c r="C56" i="2"/>
  <c r="J13" i="2"/>
  <c r="B54" i="2"/>
  <c r="C54" i="2"/>
  <c r="B31" i="2"/>
  <c r="B51" i="2"/>
  <c r="J25" i="2"/>
  <c r="J41" i="2"/>
  <c r="B55" i="2"/>
  <c r="C55" i="2"/>
  <c r="B43" i="2"/>
  <c r="B47" i="2"/>
  <c r="B52" i="2"/>
  <c r="B50" i="2"/>
</calcChain>
</file>

<file path=xl/sharedStrings.xml><?xml version="1.0" encoding="utf-8"?>
<sst xmlns="http://schemas.openxmlformats.org/spreadsheetml/2006/main" count="177" uniqueCount="142">
  <si>
    <t>If not there is a risk that:                                                                                                                                                                                                                                                                                                                                            ▪  the organisation may not learn from its ‘past practice’;                                                                                                                                                                                                                                  ▪  weaknesses may not be reported to internal audit;                                                                                                                                                                                                                                                                                                                                                                                                                                                                          ▪  a lack of co-ordination between internal audit
 work and Counter Fraud work may arise;                                                                                                                                                                                                                                                                                                          
▪  system improvements will not take place;                                                                                                                                                                                                                                                                      
▪  the organisation is at risk of not complying
 with legislation; and 
▪  if specific policies are not addressed, current
 practices which are fraudulent may continue
 and may be perceived as acceptable.</t>
  </si>
  <si>
    <r>
      <t xml:space="preserve">If not, there is a risk that:                                                                                                                                                                                                                                                                                               </t>
    </r>
    <r>
      <rPr>
        <sz val="10"/>
        <color indexed="8"/>
        <rFont val="Wingdings"/>
        <charset val="2"/>
      </rPr>
      <t>§</t>
    </r>
    <r>
      <rPr>
        <sz val="10"/>
        <color indexed="8"/>
        <rFont val="Arial"/>
        <family val="2"/>
      </rPr>
      <t xml:space="preserve">  a lack of proactive work may encourage fraudsters/potential fraudsters to commit/carry on committing fraud;                                                                                                                                          </t>
    </r>
    <r>
      <rPr>
        <sz val="12"/>
        <color indexed="8"/>
        <rFont val="Arial"/>
        <family val="2"/>
      </rPr>
      <t>▪</t>
    </r>
    <r>
      <rPr>
        <sz val="10"/>
        <color indexed="8"/>
        <rFont val="Arial"/>
        <family val="2"/>
      </rPr>
      <t xml:space="preserve">  the organisation may incur/continue to incur losses due to undetected fraud;                                                                                                                                                                                              </t>
    </r>
    <r>
      <rPr>
        <sz val="12"/>
        <color indexed="8"/>
        <rFont val="Arial"/>
        <family val="2"/>
      </rPr>
      <t>▪</t>
    </r>
    <r>
      <rPr>
        <sz val="10"/>
        <color indexed="8"/>
        <rFont val="Arial"/>
        <family val="2"/>
      </rPr>
      <t xml:space="preserve"> the organisation may be criticised for not having in place a methodology to identify the most appropriate areas in which to conduct proactive exercises; and                                                                </t>
    </r>
    <r>
      <rPr>
        <sz val="12"/>
        <color indexed="8"/>
        <rFont val="Arial"/>
        <family val="2"/>
      </rPr>
      <t>▪</t>
    </r>
    <r>
      <rPr>
        <sz val="10"/>
        <color indexed="8"/>
        <rFont val="Arial"/>
        <family val="2"/>
      </rPr>
      <t xml:space="preserve"> resources may not be targeted to achieve the
 best possible outcomes for the organisation.</t>
    </r>
  </si>
  <si>
    <r>
      <t xml:space="preserve">If the organisation does not have a policy in place, there is a risk that:                                                                                                                                                                                                                                                                                          </t>
    </r>
    <r>
      <rPr>
        <sz val="12"/>
        <color indexed="8"/>
        <rFont val="Arial"/>
        <family val="2"/>
      </rPr>
      <t xml:space="preserve">▪ </t>
    </r>
    <r>
      <rPr>
        <sz val="10"/>
        <color indexed="8"/>
        <rFont val="Arial"/>
        <family val="2"/>
      </rPr>
      <t xml:space="preserve">stakeholders will not be aware of local counter fraud arrangements and the organisation's remit to reduce fraud to an absolute minimum;                                                        </t>
    </r>
    <r>
      <rPr>
        <sz val="12"/>
        <color indexed="8"/>
        <rFont val="Arial"/>
        <family val="2"/>
      </rPr>
      <t xml:space="preserve">▪ </t>
    </r>
    <r>
      <rPr>
        <sz val="10"/>
        <color indexed="8"/>
        <rFont val="Arial"/>
        <family val="2"/>
      </rPr>
      <t xml:space="preserve">staff may be encouraged to take in-appropriate action when dealing with suspicions of fraud; and                                                                                                                                 </t>
    </r>
    <r>
      <rPr>
        <sz val="12"/>
        <color indexed="8"/>
        <rFont val="Arial"/>
        <family val="2"/>
      </rPr>
      <t xml:space="preserve">▪ </t>
    </r>
    <r>
      <rPr>
        <sz val="10"/>
        <color indexed="8"/>
        <rFont val="Arial"/>
        <family val="2"/>
      </rPr>
      <t>the organisation's counter fraud arrangements will be perceived as weak.</t>
    </r>
    <r>
      <rPr>
        <sz val="12"/>
        <color indexed="8"/>
        <rFont val="Arial"/>
        <family val="2"/>
      </rPr>
      <t xml:space="preserve"> </t>
    </r>
    <r>
      <rPr>
        <sz val="10"/>
        <color indexed="8"/>
        <rFont val="Arial"/>
        <family val="2"/>
      </rPr>
      <t xml:space="preserve">                                                                     </t>
    </r>
  </si>
  <si>
    <t>If such arrangements are not in place there is a risk that:                                                                                                                                                                                                                                 ▪ articles sent for publication will be inappropriately amended, untimely or not published at all;                                                                                                                                                                                                                                                                                                   ▪ fraud and security issues will not be linked / co-ordinated;                                                                                                                                                                                                                                 ▪ Risk Managers will not be aware of fraud issues arising, which may result in missed opportunities to prevent future fraud attempts;   
▪ issues arising from audits will not be followed
 up, which may allow opportunities for fraud to
 develop or continue; 
 ▪ there will be lack of clarity as to how
 sanction and redress decisions are made; and 
▪ there will be inconsistencies in decisions
 made regarding sanctions and redress.</t>
  </si>
  <si>
    <r>
      <t xml:space="preserve">If an effective process is not in place, there is a risk that:                                                                                                                                                                                                                                </t>
    </r>
    <r>
      <rPr>
        <sz val="10"/>
        <color indexed="8"/>
        <rFont val="Wingdings"/>
        <charset val="2"/>
      </rPr>
      <t>§</t>
    </r>
    <r>
      <rPr>
        <sz val="10"/>
        <color indexed="8"/>
        <rFont val="Arial"/>
        <family val="2"/>
      </rPr>
      <t xml:space="preserve">  the organisation will not have an up to date system adopted to promote consistency of the propriety work it undertakes;                                                                                     </t>
    </r>
    <r>
      <rPr>
        <sz val="12"/>
        <color indexed="8"/>
        <rFont val="Arial"/>
        <family val="2"/>
      </rPr>
      <t xml:space="preserve">▪  </t>
    </r>
    <r>
      <rPr>
        <sz val="10"/>
        <color indexed="8"/>
        <rFont val="Arial"/>
        <family val="2"/>
      </rPr>
      <t xml:space="preserve">the employer may be liable to a fine if they were found to be employing illegal workers;                                                                                                                                                                                           </t>
    </r>
    <r>
      <rPr>
        <sz val="12"/>
        <color indexed="8"/>
        <rFont val="Arial"/>
        <family val="2"/>
      </rPr>
      <t xml:space="preserve">▪ </t>
    </r>
    <r>
      <rPr>
        <sz val="10"/>
        <color indexed="8"/>
        <rFont val="Arial"/>
        <family val="2"/>
      </rPr>
      <t xml:space="preserve">if found to be employing illegal/inappropriate employees the organisation could be exposed to bad publicity; and                                                                                                  </t>
    </r>
    <r>
      <rPr>
        <sz val="12"/>
        <color indexed="8"/>
        <rFont val="Arial"/>
        <family val="2"/>
      </rPr>
      <t xml:space="preserve">▪  </t>
    </r>
    <r>
      <rPr>
        <sz val="10"/>
        <color indexed="8"/>
        <rFont val="Arial"/>
        <family val="2"/>
      </rPr>
      <t>the organisation might employ individuals who are not suited to the role, who do not
 hold the appropriate qualifications, and/or
 who possess attributes that do not meet with
 the organisation's expectations/standards for
 employees. In extreme cases the
 organisation's reputation and the quality of
 the services it provides could be harmed.</t>
    </r>
  </si>
  <si>
    <t xml:space="preserve">Rating the counter fraud areas and creating an overall risk rating: </t>
  </si>
  <si>
    <t>&lt;Record the overall risk rating outcome in the box to the left by typing Red, Amber or Green.</t>
  </si>
  <si>
    <t xml:space="preserve">Comments </t>
  </si>
  <si>
    <t xml:space="preserve">When cells are merged in Excel users may experience difficulty hiding columns and rows or using the sort or filter functions. Therefore merged cells have not been used in the document. </t>
  </si>
  <si>
    <t>x</t>
  </si>
  <si>
    <t>Group Fraud Risk Manager now in post but need to communicate and embed a culture of 'management responsibility' at business unit level.</t>
  </si>
  <si>
    <t>Policy in place but needs more explicit link to organisational goals and objectives.</t>
  </si>
  <si>
    <t>Controls led culture may mean that root causes and cross function/strategic risks are not identified or dealt with. Also more work could be done in establishing a formal process for following through on identified risks.</t>
  </si>
  <si>
    <t>In view of the lack of knowledge of estimated losses it is impossible to guage whether the organisation is devoting sufficient resources into this area. In order to meet the requirements of the Bribery Act 2010 organisations must be able to demonstrate they have taken a risk-based proportionate response.</t>
  </si>
  <si>
    <t xml:space="preserve">Following incidents of fraud messages do get out to saff through revised work procedures however the organisation should consider how a more startegic communication policy both within the organisation  and externally to key stakeholders would help deter some elements of financial crime. </t>
  </si>
  <si>
    <t>Strong controls led culture in some parts of the business but need to ensure there is consistency around this. Also even where strong controls need to consider how risks are assessed with new ventures/projects and when systems are redesigned.</t>
  </si>
  <si>
    <t>A process exists but questionable as to how rigourously and consistently it is applied across all parts of the group.</t>
  </si>
  <si>
    <t>There is reliance on a few key individuals who have experience of undertaking this type of investigation. This means that resources are squeezed. Need to ensire there are effective links with other investigative bodies not just the police e.g. Regulatory and professional bodies.</t>
  </si>
  <si>
    <t>The organisation does take criminal sanctions as well as disciplinary and recovery of money. Need to make sure this is consistent across the group.</t>
  </si>
  <si>
    <t>There are established Risk Management processes in place across the business but the extent to which fraud risks are explicitly considered is piecemeal and the link between Risk Managers and Fraud and Security Managers needs to be strengthened. Fraud risks still only tend to be assessed by 'fraud experts' rather than business managers. There is a danger that common risks e.g. payroll and expense fraud will be managed inconsistently across different parts of the business and/or there will be duplication of resources in the management of common risks.</t>
  </si>
  <si>
    <r>
      <t xml:space="preserve">Is the organisation’s investigation work effective and is it carried out in accordance with legislation?                                                                                                                                    </t>
    </r>
    <r>
      <rPr>
        <sz val="12"/>
        <color indexed="30"/>
        <rFont val="Arial"/>
        <family val="2"/>
      </rPr>
      <t/>
    </r>
  </si>
  <si>
    <t>Does the organisation have a clear workplan attempting to create a real anti-fraud and corruption culture and zero tolerance culture (including strong arrangements to facilitate whistle blowing)?</t>
  </si>
  <si>
    <r>
      <t xml:space="preserve">If this support is not strong/apparent, then:                                                                                                                                                                                                                                                          </t>
    </r>
    <r>
      <rPr>
        <sz val="10"/>
        <color indexed="8"/>
        <rFont val="Wingdings"/>
        <charset val="2"/>
      </rPr>
      <t>§</t>
    </r>
    <r>
      <rPr>
        <sz val="10"/>
        <color indexed="8"/>
        <rFont val="Arial"/>
        <family val="2"/>
      </rPr>
      <t xml:space="preserve">  Executive and Non Executive Directors may not be aware of counter fraud role and responsibilities;                                                                                                                                                    </t>
    </r>
    <r>
      <rPr>
        <sz val="12"/>
        <color indexed="8"/>
        <rFont val="Arial"/>
        <family val="2"/>
      </rPr>
      <t>▪</t>
    </r>
    <r>
      <rPr>
        <sz val="10"/>
        <color indexed="8"/>
        <rFont val="Arial"/>
        <family val="2"/>
      </rPr>
      <t xml:space="preserve">  staff will see the policy a paper exercise with no real meaning;  and                                                                                    ▪  investment in counter fraud work may demonstrate the organisation’s lack of commitment to counter fraud work.</t>
    </r>
  </si>
  <si>
    <t>7 questions</t>
  </si>
  <si>
    <t>4 questions</t>
  </si>
  <si>
    <t>Red</t>
  </si>
  <si>
    <r>
      <t xml:space="preserve">If there is no workplan in place then there is a risk that:                                                                                                                                                                                                                              </t>
    </r>
    <r>
      <rPr>
        <sz val="10"/>
        <color indexed="8"/>
        <rFont val="Wingdings"/>
        <charset val="2"/>
      </rPr>
      <t>§</t>
    </r>
    <r>
      <rPr>
        <sz val="10"/>
        <color indexed="8"/>
        <rFont val="Arial"/>
        <family val="2"/>
      </rPr>
      <t xml:space="preserve"> activities will not be co-ordinated;                                                                                                                                                                                                                                                                                </t>
    </r>
    <r>
      <rPr>
        <sz val="10"/>
        <color indexed="8"/>
        <rFont val="Wingdings"/>
        <charset val="2"/>
      </rPr>
      <t>§</t>
    </r>
    <r>
      <rPr>
        <sz val="10"/>
        <color indexed="8"/>
        <rFont val="Arial"/>
        <family val="2"/>
      </rPr>
      <t xml:space="preserve"> activities will not target the areas at highest risk;                                                                                                                                                                                                                                            </t>
    </r>
    <r>
      <rPr>
        <sz val="10"/>
        <color indexed="8"/>
        <rFont val="Wingdings"/>
        <charset val="2"/>
      </rPr>
      <t>§</t>
    </r>
    <r>
      <rPr>
        <sz val="10"/>
        <color indexed="8"/>
        <rFont val="Arial"/>
        <family val="2"/>
      </rPr>
      <t xml:space="preserve"> targeted activities will not flow throughout the organisation;                                                                                                                                                                                                                     </t>
    </r>
    <r>
      <rPr>
        <sz val="10"/>
        <color indexed="8"/>
        <rFont val="Wingdings"/>
        <charset val="2"/>
      </rPr>
      <t>§</t>
    </r>
    <r>
      <rPr>
        <sz val="10"/>
        <color indexed="8"/>
        <rFont val="Arial"/>
        <family val="2"/>
      </rPr>
      <t xml:space="preserve"> relevant activities will not be suitably linked;
</t>
    </r>
    <r>
      <rPr>
        <sz val="10"/>
        <color indexed="8"/>
        <rFont val="Wingdings"/>
        <charset val="2"/>
      </rPr>
      <t>§</t>
    </r>
    <r>
      <rPr>
        <sz val="10"/>
        <color indexed="8"/>
        <rFont val="Arial"/>
        <family val="2"/>
      </rPr>
      <t xml:space="preserve"> activities will devalue over time if not clearly
 documented and followed up; 
</t>
    </r>
    <r>
      <rPr>
        <sz val="10"/>
        <color indexed="8"/>
        <rFont val="Wingdings"/>
        <charset val="2"/>
      </rPr>
      <t>§</t>
    </r>
    <r>
      <rPr>
        <sz val="10"/>
        <color indexed="8"/>
        <rFont val="Arial"/>
        <family val="2"/>
      </rPr>
      <t xml:space="preserve">  the counter fraud specialist may be seen as unprofessional; 
</t>
    </r>
    <r>
      <rPr>
        <sz val="12"/>
        <color indexed="8"/>
        <rFont val="Arial"/>
        <family val="2"/>
      </rPr>
      <t xml:space="preserve">▪ </t>
    </r>
    <r>
      <rPr>
        <sz val="10"/>
        <color indexed="8"/>
        <rFont val="Arial"/>
        <family val="2"/>
      </rPr>
      <t>the organisation's arrangement will not reflect
 policy;</t>
    </r>
    <r>
      <rPr>
        <sz val="12"/>
        <color indexed="8"/>
        <rFont val="Arial"/>
        <family val="2"/>
      </rPr>
      <t xml:space="preserve"> </t>
    </r>
    <r>
      <rPr>
        <sz val="10"/>
        <color indexed="8"/>
        <rFont val="Arial"/>
        <family val="2"/>
      </rPr>
      <t xml:space="preserve">and 
</t>
    </r>
    <r>
      <rPr>
        <sz val="10"/>
        <color indexed="8"/>
        <rFont val="Wingdings"/>
        <charset val="2"/>
      </rPr>
      <t>§</t>
    </r>
    <r>
      <rPr>
        <sz val="10"/>
        <color indexed="8"/>
        <rFont val="Arial"/>
        <family val="2"/>
      </rPr>
      <t xml:space="preserve"> the organisation will have no basis upon which
 to monitor its investment in counter fraud
 services.                                                          </t>
    </r>
  </si>
  <si>
    <r>
      <t xml:space="preserve">If the organisation does not adopt a system of fraud proofing policies and procedures this may result in:                                                                                                                                 </t>
    </r>
    <r>
      <rPr>
        <sz val="10"/>
        <color indexed="8"/>
        <rFont val="Wingdings"/>
        <charset val="2"/>
      </rPr>
      <t>§</t>
    </r>
    <r>
      <rPr>
        <sz val="10"/>
        <color indexed="8"/>
        <rFont val="Arial"/>
        <family val="2"/>
      </rPr>
      <t xml:space="preserve"> the organisation being at risk to the same fraud being perpetrated time and time again;                                                                                                                                                                          </t>
    </r>
    <r>
      <rPr>
        <sz val="10"/>
        <color indexed="8"/>
        <rFont val="Wingdings"/>
        <charset val="2"/>
      </rPr>
      <t>§</t>
    </r>
    <r>
      <rPr>
        <sz val="10"/>
        <color indexed="8"/>
        <rFont val="Arial"/>
        <family val="2"/>
      </rPr>
      <t xml:space="preserve">  the organisation may be exposed to repeat cases of fraud in the same areas;                                                                                                                                                                               </t>
    </r>
    <r>
      <rPr>
        <sz val="12"/>
        <color indexed="8"/>
        <rFont val="Arial"/>
        <family val="2"/>
      </rPr>
      <t xml:space="preserve">▪ </t>
    </r>
    <r>
      <rPr>
        <sz val="10"/>
        <color indexed="8"/>
        <rFont val="Arial"/>
        <family val="2"/>
      </rPr>
      <t xml:space="preserve"> the organisation may be criticised by the Crown Prosecution Service for having inadequate policies;                                                                                                                                                                           </t>
    </r>
    <r>
      <rPr>
        <sz val="12"/>
        <color indexed="8"/>
        <rFont val="Arial"/>
        <family val="2"/>
      </rPr>
      <t>▪</t>
    </r>
    <r>
      <rPr>
        <sz val="10"/>
        <color indexed="8"/>
        <rFont val="Arial"/>
        <family val="2"/>
      </rPr>
      <t xml:space="preserve">  criminal sanctions may fail due to inadequate
 policies; 
</t>
    </r>
    <r>
      <rPr>
        <sz val="12"/>
        <color indexed="8"/>
        <rFont val="Arial"/>
        <family val="2"/>
      </rPr>
      <t>▪</t>
    </r>
    <r>
      <rPr>
        <sz val="10"/>
        <color indexed="8"/>
        <rFont val="Arial"/>
        <family val="2"/>
      </rPr>
      <t xml:space="preserve">  staff will not see that the organisation is 
serious about preventing fraud;
</t>
    </r>
    <r>
      <rPr>
        <sz val="12"/>
        <color indexed="8"/>
        <rFont val="Arial"/>
        <family val="2"/>
      </rPr>
      <t xml:space="preserve">▪ </t>
    </r>
    <r>
      <rPr>
        <sz val="10"/>
        <color indexed="8"/>
        <rFont val="Arial"/>
        <family val="2"/>
      </rPr>
      <t xml:space="preserve">the organisation fails to demonstrate a 
commitment to countering fraud;
</t>
    </r>
    <r>
      <rPr>
        <sz val="12"/>
        <color indexed="8"/>
        <rFont val="Arial"/>
        <family val="2"/>
      </rPr>
      <t>▪</t>
    </r>
    <r>
      <rPr>
        <sz val="10"/>
        <color indexed="8"/>
        <rFont val="Arial"/>
        <family val="2"/>
      </rPr>
      <t xml:space="preserve">  the organisation fails to comply with
 legislation;
</t>
    </r>
    <r>
      <rPr>
        <sz val="12"/>
        <color indexed="8"/>
        <rFont val="Arial"/>
        <family val="2"/>
      </rPr>
      <t>▪</t>
    </r>
    <r>
      <rPr>
        <sz val="10"/>
        <color indexed="8"/>
        <rFont val="Arial"/>
        <family val="2"/>
      </rPr>
      <t xml:space="preserve">  the organisation may create the impression
 that fraud will go unnoticed or that systems
 may not provide adequate evidence of fraud if
 it is uncovered; and
 </t>
    </r>
    <r>
      <rPr>
        <sz val="12"/>
        <color indexed="8"/>
        <rFont val="Arial"/>
        <family val="2"/>
      </rPr>
      <t>▪</t>
    </r>
    <r>
      <rPr>
        <sz val="10"/>
        <color indexed="8"/>
        <rFont val="Arial"/>
        <family val="2"/>
      </rPr>
      <t xml:space="preserve">  an organisation’s entrenched procedures
 could lead to fraud if policies/systems drive 
staff to behave in a particular way. </t>
    </r>
  </si>
  <si>
    <t>A response should be recorded for every question. At the end of each area the number of questions answered is recorded in 'column J' - check that this number matches the actual number of questions for the section recorded in 'column A'.</t>
  </si>
  <si>
    <t>Organisation:</t>
  </si>
  <si>
    <t>Does the organisation have a counter fraud and corruption policy/strategy that can be clearly linked to the organisation’s overall strategic objectives?</t>
  </si>
  <si>
    <t>Risk Assessment Rating (Red/Amber/Green)</t>
  </si>
  <si>
    <r>
      <t>Failure to have a workplan in place to promote a strong deterrent effect may result in:                                                                                                                                                                     ▪</t>
    </r>
    <r>
      <rPr>
        <sz val="10"/>
        <color indexed="8"/>
        <rFont val="Wingdings"/>
        <charset val="2"/>
      </rPr>
      <t xml:space="preserve"> </t>
    </r>
    <r>
      <rPr>
        <sz val="10"/>
        <color indexed="8"/>
        <rFont val="Arial"/>
        <family val="2"/>
      </rPr>
      <t>no/little resource allocated to deterrence allowing fraud to take place;                                                                                                                                                                                                      ▪ the organisation may be perceived by the public &amp; other stakeholders as not having an effective counter fraud culture;                                                                                            ▪  staff will not be aware of the consequences of fraud, examples of fraud, or likelihood of being caught; and                                                                                                                            ▪  staff are not aware of local &amp; national frauds or actual cases within their speciality/discipline.</t>
    </r>
  </si>
  <si>
    <t>Percentage Amber</t>
  </si>
  <si>
    <t>Percentage Red</t>
  </si>
  <si>
    <t>Percentage Green</t>
  </si>
  <si>
    <t>RED</t>
  </si>
  <si>
    <t>AMBER</t>
  </si>
  <si>
    <t>GREEN</t>
  </si>
  <si>
    <t>Overall Percentage</t>
  </si>
  <si>
    <t>Completing the questions:</t>
  </si>
  <si>
    <r>
      <t>Red</t>
    </r>
    <r>
      <rPr>
        <b/>
        <sz val="10"/>
        <color indexed="8"/>
        <rFont val="Arial"/>
        <family val="2"/>
      </rPr>
      <t xml:space="preserve"> </t>
    </r>
  </si>
  <si>
    <t xml:space="preserve">Green </t>
  </si>
  <si>
    <t>8 questions</t>
  </si>
  <si>
    <t>Printing</t>
  </si>
  <si>
    <t>Area of Action</t>
  </si>
  <si>
    <t>Risk</t>
  </si>
  <si>
    <t>No</t>
  </si>
  <si>
    <t>Partial</t>
  </si>
  <si>
    <t>Yes</t>
  </si>
  <si>
    <t xml:space="preserve">Amber </t>
  </si>
  <si>
    <t>Are agreements in place with stakeholder representatives to work together to counter fraud and corruption?</t>
  </si>
  <si>
    <t>Are proactive exercises undertaken in key areas of fraud risks or known systems weaknesses?</t>
  </si>
  <si>
    <t>OVERALL RISK ASSESSMENT RATING</t>
  </si>
  <si>
    <t>Risk Rating (Green/Amber/Red)</t>
  </si>
  <si>
    <t>Notes</t>
  </si>
  <si>
    <t>Are activities effective? (X)</t>
  </si>
  <si>
    <t xml:space="preserve">Risk Assessment </t>
  </si>
  <si>
    <t>(Click here for instructions on how to use this document or select the 'guidance' tab below)</t>
  </si>
  <si>
    <t>If not the organisation may fail to highlight the importance and potential impact and likelihood of fraud occurring.</t>
  </si>
  <si>
    <t>A whistleblowing policy exists but would question whether it is currently effective across all parts of the business. Some areas of the business still have no reported cases of fraud. Facility for anonymous external reporting? Education of staff on what is fraud and how to report?</t>
  </si>
  <si>
    <t>Surprise audits?</t>
  </si>
  <si>
    <r>
      <t xml:space="preserve">If not, there is a risk that:                                                                                                                                                                                                                                                                                                </t>
    </r>
    <r>
      <rPr>
        <sz val="10"/>
        <color indexed="8"/>
        <rFont val="Wingdings"/>
        <charset val="2"/>
      </rPr>
      <t>§</t>
    </r>
    <r>
      <rPr>
        <sz val="10"/>
        <color indexed="8"/>
        <rFont val="Arial"/>
        <family val="2"/>
      </rPr>
      <t xml:space="preserve">  potential fraud issues will be dealt with inappropriately, and by individuals who have not been appropriately trained;                                                                                                   </t>
    </r>
    <r>
      <rPr>
        <sz val="12"/>
        <color indexed="8"/>
        <rFont val="Arial"/>
        <family val="2"/>
      </rPr>
      <t xml:space="preserve">▪ </t>
    </r>
    <r>
      <rPr>
        <sz val="10"/>
        <color indexed="8"/>
        <rFont val="Arial"/>
        <family val="2"/>
      </rPr>
      <t xml:space="preserve">staff may be unaware of who to report potential fraud issues to and may therefore not report suspicions of fraud;  and                                                                                                                                                     </t>
    </r>
    <r>
      <rPr>
        <sz val="12"/>
        <color indexed="8"/>
        <rFont val="Arial"/>
        <family val="2"/>
      </rPr>
      <t>▪</t>
    </r>
    <r>
      <rPr>
        <sz val="10"/>
        <color indexed="8"/>
        <rFont val="Arial"/>
        <family val="2"/>
      </rPr>
      <t xml:space="preserve"> staff may not feel confident/supported in reporting concerns regarding fraud.</t>
    </r>
  </si>
  <si>
    <r>
      <t xml:space="preserve">If not, there is a risk that:                                                                                                                                                                                                                                                                                            </t>
    </r>
    <r>
      <rPr>
        <sz val="10"/>
        <color indexed="8"/>
        <rFont val="Wingdings"/>
        <charset val="2"/>
      </rPr>
      <t>§</t>
    </r>
    <r>
      <rPr>
        <sz val="10"/>
        <color indexed="8"/>
        <rFont val="Arial"/>
        <family val="2"/>
      </rPr>
      <t xml:space="preserve"> unusual trends/anomalies that may indicate fraud are not spotted and therefore fraud goes undetected;                                                                                                                                                       </t>
    </r>
    <r>
      <rPr>
        <sz val="12"/>
        <color indexed="8"/>
        <rFont val="Arial"/>
        <family val="2"/>
      </rPr>
      <t xml:space="preserve">▪ </t>
    </r>
    <r>
      <rPr>
        <sz val="10"/>
        <color indexed="8"/>
        <rFont val="Arial"/>
        <family val="2"/>
      </rPr>
      <t xml:space="preserve"> counter fraud staff may not build up a picture of the organisation that will enable them to spot unusual activity/transactions that may indicate fraud; and                                                             </t>
    </r>
    <r>
      <rPr>
        <sz val="12"/>
        <color indexed="8"/>
        <rFont val="Arial"/>
        <family val="2"/>
      </rPr>
      <t xml:space="preserve">▪  </t>
    </r>
    <r>
      <rPr>
        <sz val="10"/>
        <color indexed="8"/>
        <rFont val="Arial"/>
        <family val="2"/>
      </rPr>
      <t>external intelligence regarding fraudulent activity may not be reviewed for local applicability/potential.</t>
    </r>
  </si>
  <si>
    <r>
      <t xml:space="preserve">If not, there is a risk that:                                                                                                                                                                                                                                                                                            </t>
    </r>
    <r>
      <rPr>
        <sz val="12"/>
        <color indexed="8"/>
        <rFont val="Arial"/>
        <family val="2"/>
      </rPr>
      <t>▪</t>
    </r>
    <r>
      <rPr>
        <sz val="10"/>
        <color indexed="8"/>
        <rFont val="Arial"/>
        <family val="2"/>
      </rPr>
      <t xml:space="preserve">  policies will not be aligned and will contradict each other, this may result in a reduced capacity to undertake criminal investigations which may in turn be compromised by inappropriate actions;                                                                                                                                                                                                                                                                                                                                                                                                    </t>
    </r>
    <r>
      <rPr>
        <sz val="10"/>
        <color indexed="8"/>
        <rFont val="Wingdings"/>
        <charset val="2"/>
      </rPr>
      <t>§</t>
    </r>
    <r>
      <rPr>
        <sz val="10"/>
        <color indexed="8"/>
        <rFont val="Arial"/>
        <family val="2"/>
      </rPr>
      <t xml:space="preserve">  there will be an absence of clear links leading to uncertainty and no defined responsibilities regarding other functions within the organisation; and
</t>
    </r>
    <r>
      <rPr>
        <sz val="12"/>
        <color indexed="8"/>
        <rFont val="Arial"/>
        <family val="2"/>
      </rPr>
      <t xml:space="preserve">▪  </t>
    </r>
    <r>
      <rPr>
        <sz val="10"/>
        <color indexed="8"/>
        <rFont val="Arial"/>
        <family val="2"/>
      </rPr>
      <t>counter fraud work will not be cohesively
 linked and intelligence from re-active work 
will not be used to take preventative 
measures to reduce fraud to an absolute 
minimum.</t>
    </r>
    <r>
      <rPr>
        <sz val="12"/>
        <color indexed="8"/>
        <rFont val="Arial"/>
        <family val="2"/>
      </rPr>
      <t xml:space="preserve">  </t>
    </r>
    <r>
      <rPr>
        <sz val="10"/>
        <color indexed="8"/>
        <rFont val="Arial"/>
        <family val="2"/>
      </rPr>
      <t xml:space="preserve">                               </t>
    </r>
  </si>
  <si>
    <r>
      <t xml:space="preserve">If a clear and consistent policy is not in place then there is a risk that:                                                                                                                                                                                                     </t>
    </r>
    <r>
      <rPr>
        <sz val="10"/>
        <color indexed="8"/>
        <rFont val="Wingdings"/>
        <charset val="2"/>
      </rPr>
      <t>§</t>
    </r>
    <r>
      <rPr>
        <sz val="10"/>
        <color indexed="8"/>
        <rFont val="Arial"/>
        <family val="2"/>
      </rPr>
      <t xml:space="preserve"> the organisation's approach may be challenged (e.g. by HR, Trade Union) for not being clear and transparent, leading to adverse publicity;                                                                                                                                              </t>
    </r>
    <r>
      <rPr>
        <sz val="10"/>
        <color indexed="8"/>
        <rFont val="Wingdings"/>
        <charset val="2"/>
      </rPr>
      <t>§</t>
    </r>
    <r>
      <rPr>
        <sz val="10"/>
        <color indexed="8"/>
        <rFont val="Arial"/>
        <family val="2"/>
      </rPr>
      <t xml:space="preserve"> staff may be reluctant to refer cases if the system is perceived to be unfair or non-existent;                                                                                                                                                                                                                                  </t>
    </r>
    <r>
      <rPr>
        <sz val="10"/>
        <color indexed="8"/>
        <rFont val="Wingdings"/>
        <charset val="2"/>
      </rPr>
      <t>§</t>
    </r>
    <r>
      <rPr>
        <sz val="10"/>
        <color indexed="8"/>
        <rFont val="Arial"/>
        <family val="2"/>
      </rPr>
      <t xml:space="preserve">  the organisation's capacity to recover losses will be severely jeopardised;                                                                                                                                                                                                                                       </t>
    </r>
    <r>
      <rPr>
        <sz val="12"/>
        <color indexed="8"/>
        <rFont val="Arial"/>
        <family val="2"/>
      </rPr>
      <t>▪</t>
    </r>
    <r>
      <rPr>
        <sz val="10"/>
        <color indexed="8"/>
        <rFont val="Arial"/>
        <family val="2"/>
      </rPr>
      <t xml:space="preserve">  fraudsters may be allowed to move on to
 another organisation without their record being
 known; and 
</t>
    </r>
    <r>
      <rPr>
        <sz val="12"/>
        <color indexed="8"/>
        <rFont val="Arial"/>
        <family val="2"/>
      </rPr>
      <t>▪</t>
    </r>
    <r>
      <rPr>
        <sz val="10"/>
        <color indexed="8"/>
        <rFont val="Arial"/>
        <family val="2"/>
      </rPr>
      <t xml:space="preserve"> existing/potential fraudsters are more likely to
 believe they can get away with fraud if
 sanctions are not clear and if they perceive the
 organisation is unlikely to apply them.                                                                                                                                                                                                                                          </t>
    </r>
  </si>
  <si>
    <t xml:space="preserve">If the organisation’s investigative work is not effective there may be a risk that:                                                                                                                                                                                                     §  the organisation will fail to comply with legislation;                                                                                                                                                                                     ▪ the organisation will have a greater exposure to potential fraud;                                                                                                                                                                                                                                                           ▪ sanctions will not be imposed; and                                                                                                                                                                                                                                                                          ▪ redress will not be in place to recover monies
 lost. 
If investigative work is not undertaken in
 accordance with clear guidance:
▪ it will not be fully accountable and compliant
 with the Criminal Procedure and Investigations
 Act 1996 (CPIA); and
▪ the Organisation Counter Fraud and Corruption
 Manual will not be not fully utilised.                     </t>
  </si>
  <si>
    <r>
      <t>The Organisation should consider each question and make a response as to whether the organisation has effective counter fraud arrangements in place. An 'X' should be marked in the top row under the appropriate column (i.e. No/Partial/Yes) which will automatically trigger a</t>
    </r>
    <r>
      <rPr>
        <b/>
        <sz val="11"/>
        <color indexed="8"/>
        <rFont val="Arial"/>
        <family val="2"/>
      </rPr>
      <t xml:space="preserve"> </t>
    </r>
    <r>
      <rPr>
        <b/>
        <sz val="11"/>
        <color indexed="10"/>
        <rFont val="Arial"/>
        <family val="2"/>
      </rPr>
      <t>red</t>
    </r>
    <r>
      <rPr>
        <b/>
        <sz val="11"/>
        <color indexed="8"/>
        <rFont val="Arial"/>
        <family val="2"/>
      </rPr>
      <t xml:space="preserve">, </t>
    </r>
    <r>
      <rPr>
        <b/>
        <sz val="11"/>
        <color indexed="53"/>
        <rFont val="Arial"/>
        <family val="2"/>
      </rPr>
      <t>amber</t>
    </r>
    <r>
      <rPr>
        <b/>
        <sz val="11"/>
        <color indexed="8"/>
        <rFont val="Arial"/>
        <family val="2"/>
      </rPr>
      <t xml:space="preserve"> or </t>
    </r>
    <r>
      <rPr>
        <b/>
        <sz val="11"/>
        <color indexed="17"/>
        <rFont val="Arial"/>
        <family val="2"/>
      </rPr>
      <t>green</t>
    </r>
    <r>
      <rPr>
        <sz val="11"/>
        <color indexed="8"/>
        <rFont val="Arial"/>
        <family val="2"/>
      </rPr>
      <t xml:space="preserve"> outcome. If a question does not apply to the  organisation then select partial, which will generate an amber or red outcome, and then make a note in the comments column.</t>
    </r>
  </si>
  <si>
    <r>
      <t xml:space="preserve"> Where the question is</t>
    </r>
    <r>
      <rPr>
        <b/>
        <sz val="11"/>
        <color indexed="8"/>
        <rFont val="Arial"/>
        <family val="2"/>
      </rPr>
      <t xml:space="preserve"> </t>
    </r>
    <r>
      <rPr>
        <b/>
        <u/>
        <sz val="11"/>
        <color indexed="8"/>
        <rFont val="Arial"/>
        <family val="2"/>
      </rPr>
      <t xml:space="preserve">bold and underlined </t>
    </r>
    <r>
      <rPr>
        <sz val="11"/>
        <color indexed="8"/>
        <rFont val="Arial"/>
        <family val="2"/>
      </rPr>
      <t xml:space="preserve">it has been identified as critical and unless 'yes' is selected it will always trigger a </t>
    </r>
    <r>
      <rPr>
        <b/>
        <sz val="11"/>
        <color indexed="10"/>
        <rFont val="Arial"/>
        <family val="2"/>
      </rPr>
      <t>red</t>
    </r>
    <r>
      <rPr>
        <sz val="11"/>
        <color indexed="8"/>
        <rFont val="Arial"/>
        <family val="2"/>
      </rPr>
      <t xml:space="preserve"> outcome. The organisation will not be able to record an amber outcome because the level of risk for these questions is judged to be high. This applies even when the question is considered 'not applicable' (see above).</t>
    </r>
  </si>
  <si>
    <t xml:space="preserve">Comments should be recorded in the column provided. The organisation might use this column to make notes about work that has commenced or been finalised, or work that needs to be undertaken and that should be built into the annual counter fraud workplan. </t>
  </si>
  <si>
    <t>The risk tool will automatically tally the frequency of each outcome for each rating and, based on this, will then determine the overall rating for the particular area of action. The risk tool does not automatically generate an overall risk rating, but the organisation may choose to add one in the box provided based on the overall results or on the outcomes for each area.</t>
  </si>
  <si>
    <r>
      <t xml:space="preserve">The risk tool has been set up so that it fits neatly on a landscape A4 page, the full document is approximately 18 pages without notes.   Once notes have been added to the document it may be necessary to reduce the scale ('page layout') or adjust the page breaks (under </t>
    </r>
    <r>
      <rPr>
        <i/>
        <sz val="11"/>
        <color indexed="8"/>
        <rFont val="Arial"/>
        <family val="2"/>
      </rPr>
      <t>view</t>
    </r>
    <r>
      <rPr>
        <sz val="11"/>
        <color indexed="8"/>
        <rFont val="Arial"/>
        <family val="2"/>
      </rPr>
      <t xml:space="preserve"> menu 'page break view') to ensure that it still fits neatly across an A4 page.</t>
    </r>
  </si>
  <si>
    <t>Work has historically focused on reaction to events rather than proactive work. Need to ensure that all parts of the business are delivering across all parts of the strategy and not just focusing on reactive investigations.</t>
  </si>
  <si>
    <t>How to use the Self Assessment Tool</t>
  </si>
  <si>
    <t>Things to note when completing the self assessment tool:</t>
  </si>
  <si>
    <r>
      <t xml:space="preserve">To ensure the tool works correctly it is essential that the organisation type only an 'X' in the appropriate box. The risk tool will </t>
    </r>
    <r>
      <rPr>
        <b/>
        <sz val="11"/>
        <color indexed="8"/>
        <rFont val="Arial"/>
        <family val="2"/>
      </rPr>
      <t>not</t>
    </r>
    <r>
      <rPr>
        <sz val="11"/>
        <color indexed="8"/>
        <rFont val="Arial"/>
        <family val="2"/>
      </rPr>
      <t xml:space="preserve"> recognise other characters or numbers. In addition the tool will only allow an 'X' to be placed in the top row, this is particularly important to note for questions that take up a number of rows. </t>
    </r>
  </si>
  <si>
    <t xml:space="preserve">Self Assessment Tool </t>
  </si>
  <si>
    <t>Additional guidance is provided in comments boxes, the comments relating to cells in Column B provide additional questions you may wish to consider, the comments in Column C provide examples of poor practice and Column E examples of Good Practice.</t>
  </si>
  <si>
    <r>
      <t xml:space="preserve">If not, there is a risk that:                                                                                                                                                                                                                                                                                               </t>
    </r>
    <r>
      <rPr>
        <sz val="10"/>
        <color indexed="8"/>
        <rFont val="Wingdings"/>
        <charset val="2"/>
      </rPr>
      <t>§</t>
    </r>
    <r>
      <rPr>
        <sz val="10"/>
        <color indexed="8"/>
        <rFont val="Arial"/>
        <family val="2"/>
      </rPr>
      <t xml:space="preserve">  the organisation may be challenged (e.g. by HR, Trade Union) on its lack of a clear and transparent approach leading to adverse publicity;                                                                                                                                                                             </t>
    </r>
    <r>
      <rPr>
        <sz val="12"/>
        <color indexed="8"/>
        <rFont val="Arial"/>
        <family val="2"/>
      </rPr>
      <t>▪</t>
    </r>
    <r>
      <rPr>
        <sz val="10"/>
        <color indexed="8"/>
        <rFont val="Arial"/>
        <family val="2"/>
      </rPr>
      <t xml:space="preserve">  staff may be reluctant to refer cases if they perceive the system to be unfair; and                                                                                                                                                                            </t>
    </r>
    <r>
      <rPr>
        <sz val="12"/>
        <color indexed="8"/>
        <rFont val="Arial"/>
        <family val="2"/>
      </rPr>
      <t xml:space="preserve">▪ </t>
    </r>
    <r>
      <rPr>
        <sz val="10"/>
        <color indexed="8"/>
        <rFont val="Arial"/>
        <family val="2"/>
      </rPr>
      <t>responsibility for redress action will not be delegated to the appropriate staff/section and/or staff will not know how to proceed. This will in turn reduce the organisation's capacity to 
effectively recover losses incurred to fraud.</t>
    </r>
  </si>
  <si>
    <t>Prevention</t>
  </si>
  <si>
    <t>Deterrence</t>
  </si>
  <si>
    <t>Response</t>
  </si>
  <si>
    <t>1D 
Clear Policy and Strategy</t>
  </si>
  <si>
    <t>1C 
Senior Management Accountability</t>
  </si>
  <si>
    <t>1B 
Executive Support</t>
  </si>
  <si>
    <t>1E
Effective Proactive and Reactive Work</t>
  </si>
  <si>
    <t>1F
Accurate estimate of fraud losses</t>
  </si>
  <si>
    <t>1G
Proportionate Financial Investment</t>
  </si>
  <si>
    <t>2A
Clear Communication</t>
  </si>
  <si>
    <t>2C
Screening/
Due Diligence</t>
  </si>
  <si>
    <t xml:space="preserve">2B 
Fraud Proofing
</t>
  </si>
  <si>
    <t>3A
Stakeholder Agreements</t>
  </si>
  <si>
    <t>3B 
Root Cause Analysis</t>
  </si>
  <si>
    <t>3C 
Whistleblowing</t>
  </si>
  <si>
    <t>3D
Analytical Techniques</t>
  </si>
  <si>
    <t>3E
Proactive Detection</t>
  </si>
  <si>
    <t>3F 
Effective Investigation</t>
  </si>
  <si>
    <t>3G 
Clear and Consistent Sanctions</t>
  </si>
  <si>
    <t>3H 
Recovery of Losses</t>
  </si>
  <si>
    <t>(Example in italics below please overwrite)</t>
  </si>
  <si>
    <t>OVERALL RISK ASSESSMENT RATING for PREVENTION</t>
  </si>
  <si>
    <t>OVERALL RISK ASSESSMENT RATING for DETERRENCE</t>
  </si>
  <si>
    <t>OVERALL RISK ASSESSMENT RATING for RESPONSE</t>
  </si>
  <si>
    <t>CALCULATION OF OVERALL RISK RATING FOR ORGANISATION</t>
  </si>
  <si>
    <r>
      <t xml:space="preserve">Prevention </t>
    </r>
    <r>
      <rPr>
        <sz val="10"/>
        <color theme="0"/>
        <rFont val="Calibri"/>
      </rPr>
      <t>(Click to access relevant section of guide)</t>
    </r>
  </si>
  <si>
    <t>2D 
Zero-Tolerance Anti Fraud Culture</t>
  </si>
  <si>
    <t>http://fraudmanagementresourcecentre.com/response/</t>
  </si>
  <si>
    <r>
      <t xml:space="preserve">1A 
Risk Management
</t>
    </r>
    <r>
      <rPr>
        <sz val="10"/>
        <color theme="0"/>
        <rFont val="Calibri"/>
      </rPr>
      <t>(Click to access relevant section of guide)</t>
    </r>
  </si>
  <si>
    <r>
      <t xml:space="preserve">Are fraud and corruption risks considered as part of the organisation’s  risk management arrangements?
</t>
    </r>
    <r>
      <rPr>
        <sz val="10"/>
        <color indexed="30"/>
        <rFont val="Wingdings"/>
        <charset val="2"/>
      </rPr>
      <t/>
    </r>
  </si>
  <si>
    <t>1. Understand what fraud is and what our responsibilities are?</t>
  </si>
  <si>
    <t>2. Understand our financial systems and data and what normal looks like?</t>
  </si>
  <si>
    <t>3. Have regular and frank conversations with our delivery partners?</t>
  </si>
  <si>
    <t>4. Conduct pre-employment screening and in-service checks on staff?</t>
  </si>
  <si>
    <t>5. Conduct an annual fraud risk review?</t>
  </si>
  <si>
    <t>6. Promote fraud awareness and understanding?</t>
  </si>
  <si>
    <t>7. Run process test checks and observe jobs in action?</t>
  </si>
  <si>
    <t>8. Encourage staff and volunteers to voice concerns?</t>
  </si>
  <si>
    <t>9. Have a response plan ready so that everyone knows what to do?</t>
  </si>
  <si>
    <t>10. Have an anti-fraud policy and code of ethics?</t>
  </si>
  <si>
    <t>The Charity Commission 10 Questions on Fraud</t>
  </si>
  <si>
    <t xml:space="preserve">Relevant Guidance </t>
  </si>
  <si>
    <t>Self Assessed RAG</t>
  </si>
  <si>
    <t>1A 
Risk Management</t>
  </si>
  <si>
    <t>2B 
Fraud Proofing</t>
  </si>
  <si>
    <t>Actions</t>
  </si>
  <si>
    <t>Is there strong i.e. genuine executive support for work to counter fraud and corruption?</t>
  </si>
  <si>
    <t>Has the organisation created a single point of “ownership” of fraud risks by identifying a member of senior management as having accountability across the organisation for managing fraud risks?</t>
  </si>
  <si>
    <t xml:space="preserve">Does the organisation proactively seek to prevent and deter fraud or simply wait and react to incidents of fraud? </t>
  </si>
  <si>
    <r>
      <t xml:space="preserve">Does the organisation use accurate estimates of losses to make informed judgements about levels of budgetary investment in work to counter fraud and corruption and to measure improvements?                                                                                                                                                                                                                                                                                                                     </t>
    </r>
    <r>
      <rPr>
        <sz val="10"/>
        <color indexed="30"/>
        <rFont val="Wingdings"/>
        <charset val="2"/>
      </rPr>
      <t/>
    </r>
  </si>
  <si>
    <r>
      <t>Is there a level of financial investment in work to counter fraud and corruption that is proportionate to the risk that has been identified?</t>
    </r>
    <r>
      <rPr>
        <sz val="10"/>
        <color indexed="8"/>
        <rFont val="Arial"/>
        <family val="2"/>
      </rPr>
      <t xml:space="preserve">                                                       </t>
    </r>
    <r>
      <rPr>
        <sz val="10"/>
        <color indexed="30"/>
        <rFont val="Wingdings"/>
        <charset val="2"/>
      </rPr>
      <t/>
    </r>
  </si>
  <si>
    <t>If not then the resources and investigation into work to counter fraud may not be reflective of the organisation’s needs or resources may be targetted in the wrong areas.
local risks will not be clearly highlighted and therefore, it becomes difficult to determine the level of resources and financial investment that would be proportionate to the risk;</t>
  </si>
  <si>
    <r>
      <t xml:space="preserve">If not, then there is a risk that:                                                                                                                                                                                                                                                                                     </t>
    </r>
    <r>
      <rPr>
        <sz val="10"/>
        <color indexed="8"/>
        <rFont val="Wingdings"/>
        <charset val="2"/>
      </rPr>
      <t>§</t>
    </r>
    <r>
      <rPr>
        <sz val="10"/>
        <color indexed="8"/>
        <rFont val="Arial"/>
        <family val="2"/>
      </rPr>
      <t xml:space="preserve">  resources may be limited and not reflective of the organisation’s local requirements;                                                                                                                                                             </t>
    </r>
    <r>
      <rPr>
        <sz val="10"/>
        <color indexed="8"/>
        <rFont val="Wingdings"/>
        <charset val="2"/>
      </rPr>
      <t>§</t>
    </r>
    <r>
      <rPr>
        <sz val="10"/>
        <color indexed="8"/>
        <rFont val="Arial"/>
        <family val="2"/>
      </rPr>
      <t xml:space="preserve">  the organisation may fail to benefit from effective counter fraud arrangements because investment is restricted;                                                                                                                                                                                                                                                                                                                                                                                                                                                 ▪ a failure to adopt a risk based approach
 to work planning and investment may arise
 and therefore local needs and requirements
 may be ignored.
Little investment is likely to result in little identified fraud (Often mis-interpreted as a good result).</t>
    </r>
  </si>
  <si>
    <r>
      <t>Does the organisation have a clear communication workplan in place to create a strong deterrent effect?</t>
    </r>
    <r>
      <rPr>
        <b/>
        <sz val="10"/>
        <color indexed="8"/>
        <rFont val="Arial"/>
        <family val="2"/>
      </rPr>
      <t xml:space="preserve">                                       </t>
    </r>
    <r>
      <rPr>
        <b/>
        <u/>
        <sz val="10"/>
        <color indexed="8"/>
        <rFont val="Arial"/>
        <family val="2"/>
      </rPr>
      <t xml:space="preserve">                                                      </t>
    </r>
  </si>
  <si>
    <t xml:space="preserve">Does the organisation seek to design fraud out of new policies, procedures and systems and to revise existing ones to remove apparent weaknesses?                                                                     </t>
  </si>
  <si>
    <r>
      <t>Is an effective propriety checking process in place (implemented by appropriately trained staff  and including appropriate action where individuals fail the check)?</t>
    </r>
    <r>
      <rPr>
        <b/>
        <sz val="10"/>
        <color indexed="8"/>
        <rFont val="Arial"/>
        <family val="2"/>
      </rPr>
      <t xml:space="preserve">                                                                                                                                                                                                                                                                                                                               </t>
    </r>
    <r>
      <rPr>
        <sz val="10"/>
        <color indexed="30"/>
        <rFont val="Arial"/>
        <family val="2"/>
      </rPr>
      <t/>
    </r>
  </si>
  <si>
    <r>
      <t>Are breaches of controls or incidents of suspected fraud investigated to identify the rrot cause of any policy and systems weaknesses that allowed the fincident to take place?</t>
    </r>
    <r>
      <rPr>
        <b/>
        <sz val="10"/>
        <color indexed="8"/>
        <rFont val="Arial"/>
        <family val="2"/>
      </rPr>
      <t xml:space="preserve">                                                                                                                                                                                                                                                                                                                                  </t>
    </r>
    <r>
      <rPr>
        <b/>
        <sz val="10"/>
        <color indexed="30"/>
        <rFont val="Arial"/>
        <family val="2"/>
      </rPr>
      <t/>
    </r>
  </si>
  <si>
    <r>
      <t xml:space="preserve">Are there effective whistle blowing arrangements in place and are these cross referenced to the Counter Fraud Policy?                                                                                             </t>
    </r>
    <r>
      <rPr>
        <sz val="10"/>
        <color indexed="30"/>
        <rFont val="Arial"/>
        <family val="2"/>
      </rPr>
      <t/>
    </r>
  </si>
  <si>
    <t xml:space="preserve">Are analytical intelligence techniques used to identify potential fraud and corruption?                                                                                                                                                                   </t>
  </si>
  <si>
    <t xml:space="preserve">Does the organisation have a clear &amp; consistent policy on the application of sanctions where fraud or corruption is proven to be present?                                                                          </t>
  </si>
  <si>
    <r>
      <t xml:space="preserve">Does the organisation have a clear policy on the recovery of losses incurred to fraud and corruption?                                                                                                                                </t>
    </r>
    <r>
      <rPr>
        <b/>
        <sz val="10"/>
        <color indexed="30"/>
        <rFont val="Arial"/>
        <family val="2"/>
      </rPr>
      <t/>
    </r>
  </si>
  <si>
    <t>X</t>
  </si>
  <si>
    <t>The Dashboard is auto populated through the answers you provide on the main self assessment tool. These can be printed out on one page or can be copied and pasted ino other microsoft programs such as Powerpoint or Word.</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</si>
</sst>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1"/>
      <color theme="1"/>
      <name val="Calibri"/>
      <family val="2"/>
      <scheme val="minor"/>
    </font>
    <font>
      <sz val="10"/>
      <color indexed="8"/>
      <name val="Arial"/>
      <family val="2"/>
    </font>
    <font>
      <b/>
      <u/>
      <sz val="10"/>
      <color indexed="8"/>
      <name val="Arial"/>
      <family val="2"/>
    </font>
    <font>
      <sz val="10"/>
      <color indexed="8"/>
      <name val="Wingdings"/>
      <charset val="2"/>
    </font>
    <font>
      <b/>
      <sz val="10"/>
      <name val="Arial"/>
      <family val="2"/>
    </font>
    <font>
      <b/>
      <sz val="10"/>
      <color indexed="8"/>
      <name val="Arial"/>
      <family val="2"/>
    </font>
    <font>
      <sz val="11"/>
      <color indexed="8"/>
      <name val="Calibri"/>
      <family val="2"/>
    </font>
    <font>
      <sz val="8"/>
      <color indexed="8"/>
      <name val="Arial"/>
      <family val="2"/>
    </font>
    <font>
      <sz val="12"/>
      <color indexed="8"/>
      <name val="Arial"/>
      <family val="2"/>
    </font>
    <font>
      <sz val="10"/>
      <color indexed="8"/>
      <name val="Arial"/>
      <family val="2"/>
    </font>
    <font>
      <sz val="11"/>
      <color indexed="8"/>
      <name val="Arial"/>
      <family val="2"/>
    </font>
    <font>
      <b/>
      <sz val="12"/>
      <color indexed="8"/>
      <name val="Arial"/>
      <family val="2"/>
    </font>
    <font>
      <b/>
      <sz val="10"/>
      <color indexed="8"/>
      <name val="Arial"/>
      <family val="2"/>
    </font>
    <font>
      <sz val="10"/>
      <color indexed="8"/>
      <name val="Calibri"/>
      <family val="2"/>
    </font>
    <font>
      <b/>
      <sz val="12"/>
      <color indexed="30"/>
      <name val="Arial"/>
      <family val="2"/>
    </font>
    <font>
      <sz val="12"/>
      <color indexed="8"/>
      <name val="Calibri"/>
      <family val="2"/>
    </font>
    <font>
      <sz val="16"/>
      <color indexed="8"/>
      <name val="Arial"/>
      <family val="2"/>
    </font>
    <font>
      <sz val="14"/>
      <color indexed="8"/>
      <name val="Arial"/>
      <family val="2"/>
    </font>
    <font>
      <b/>
      <sz val="14"/>
      <color indexed="62"/>
      <name val="Arial"/>
      <family val="2"/>
    </font>
    <font>
      <b/>
      <sz val="11"/>
      <color indexed="8"/>
      <name val="Arial"/>
      <family val="2"/>
    </font>
    <font>
      <b/>
      <sz val="10"/>
      <color indexed="10"/>
      <name val="Arial"/>
      <family val="2"/>
    </font>
    <font>
      <b/>
      <sz val="10"/>
      <color indexed="57"/>
      <name val="Arial"/>
      <family val="2"/>
    </font>
    <font>
      <b/>
      <sz val="10"/>
      <color indexed="52"/>
      <name val="Arial"/>
      <family val="2"/>
    </font>
    <font>
      <b/>
      <sz val="18"/>
      <color indexed="62"/>
      <name val="Arial"/>
      <family val="2"/>
    </font>
    <font>
      <b/>
      <u/>
      <sz val="11"/>
      <color indexed="8"/>
      <name val="Arial"/>
      <family val="2"/>
    </font>
    <font>
      <b/>
      <sz val="11"/>
      <name val="Arial"/>
      <family val="2"/>
    </font>
    <font>
      <sz val="11"/>
      <name val="Arial"/>
      <family val="2"/>
    </font>
    <font>
      <i/>
      <sz val="11"/>
      <color indexed="8"/>
      <name val="Arial"/>
      <family val="2"/>
    </font>
    <font>
      <b/>
      <sz val="11"/>
      <color indexed="10"/>
      <name val="Arial"/>
      <family val="2"/>
    </font>
    <font>
      <b/>
      <sz val="11"/>
      <color indexed="17"/>
      <name val="Arial"/>
      <family val="2"/>
    </font>
    <font>
      <b/>
      <sz val="11"/>
      <color indexed="53"/>
      <name val="Arial"/>
      <family val="2"/>
    </font>
    <font>
      <b/>
      <sz val="16"/>
      <name val="Arial"/>
      <family val="2"/>
    </font>
    <font>
      <sz val="10"/>
      <color indexed="30"/>
      <name val="Arial"/>
      <family val="2"/>
    </font>
    <font>
      <sz val="10"/>
      <color indexed="30"/>
      <name val="Wingdings"/>
      <charset val="2"/>
    </font>
    <font>
      <b/>
      <sz val="10"/>
      <color indexed="30"/>
      <name val="Arial"/>
      <family val="2"/>
    </font>
    <font>
      <sz val="12"/>
      <color indexed="30"/>
      <name val="Arial"/>
      <family val="2"/>
    </font>
    <font>
      <sz val="10"/>
      <color indexed="9"/>
      <name val="Arial"/>
      <family val="2"/>
    </font>
    <font>
      <b/>
      <sz val="16"/>
      <color indexed="9"/>
      <name val="Arial"/>
      <family val="2"/>
    </font>
    <font>
      <b/>
      <sz val="18"/>
      <color indexed="30"/>
      <name val="Arial"/>
      <family val="2"/>
    </font>
    <font>
      <sz val="12"/>
      <color indexed="30"/>
      <name val="Calibri"/>
      <family val="2"/>
    </font>
    <font>
      <b/>
      <sz val="14"/>
      <color indexed="30"/>
      <name val="Arial"/>
      <family val="2"/>
    </font>
    <font>
      <b/>
      <sz val="11"/>
      <color indexed="30"/>
      <name val="Arial"/>
      <family val="2"/>
    </font>
    <font>
      <b/>
      <sz val="12"/>
      <color indexed="62"/>
      <name val="Arial"/>
      <family val="2"/>
    </font>
    <font>
      <b/>
      <sz val="14"/>
      <color indexed="8"/>
      <name val="Calibri"/>
      <family val="2"/>
    </font>
    <font>
      <b/>
      <sz val="12"/>
      <color indexed="10"/>
      <name val="Arial"/>
      <family val="2"/>
    </font>
    <font>
      <b/>
      <sz val="12"/>
      <color indexed="53"/>
      <name val="Arial"/>
      <family val="2"/>
    </font>
    <font>
      <b/>
      <sz val="12"/>
      <color indexed="17"/>
      <name val="Arial"/>
      <family val="2"/>
    </font>
    <font>
      <b/>
      <sz val="14"/>
      <color indexed="8"/>
      <name val="Arial"/>
      <family val="2"/>
    </font>
    <font>
      <i/>
      <sz val="10"/>
      <color indexed="8"/>
      <name val="Arial"/>
      <family val="2"/>
    </font>
    <font>
      <u/>
      <sz val="11"/>
      <color theme="10"/>
      <name val="Calibri"/>
      <family val="2"/>
    </font>
    <font>
      <b/>
      <sz val="18"/>
      <color theme="0"/>
      <name val="Arial"/>
      <family val="2"/>
    </font>
    <font>
      <b/>
      <sz val="11"/>
      <color theme="0"/>
      <name val="Arial"/>
      <family val="2"/>
    </font>
    <font>
      <b/>
      <sz val="10"/>
      <color theme="0"/>
      <name val="Arial"/>
      <family val="2"/>
    </font>
    <font>
      <sz val="8"/>
      <color theme="0"/>
      <name val="Arial"/>
    </font>
    <font>
      <sz val="14"/>
      <color theme="0"/>
      <name val="Calibri"/>
      <family val="2"/>
    </font>
    <font>
      <sz val="36"/>
      <color theme="0"/>
      <name val="Calibri"/>
      <family val="2"/>
    </font>
    <font>
      <sz val="10"/>
      <color theme="0"/>
      <name val="Calibri"/>
    </font>
    <font>
      <sz val="16"/>
      <color theme="1"/>
      <name val="Calibri"/>
      <family val="2"/>
      <scheme val="minor"/>
    </font>
    <font>
      <b/>
      <sz val="16"/>
      <color theme="1"/>
      <name val="Calibri"/>
      <scheme val="minor"/>
    </font>
    <font>
      <b/>
      <sz val="18"/>
      <color theme="1"/>
      <name val="Calibri"/>
      <scheme val="minor"/>
    </font>
    <font>
      <b/>
      <sz val="18"/>
      <color rgb="FFFF0000"/>
      <name val="Calibri"/>
      <scheme val="minor"/>
    </font>
    <font>
      <b/>
      <sz val="18"/>
      <color rgb="FF00B050"/>
      <name val="Arial"/>
      <family val="2"/>
    </font>
    <font>
      <sz val="8"/>
      <name val="Calibri"/>
      <family val="2"/>
      <scheme val="minor"/>
    </font>
    <font>
      <b/>
      <sz val="16"/>
      <color rgb="FF333333"/>
      <name val="Georgia"/>
    </font>
    <font>
      <sz val="6"/>
      <color theme="0"/>
      <name val="Calibri"/>
      <family val="2"/>
      <scheme val="minor"/>
    </font>
    <font>
      <u/>
      <sz val="11"/>
      <color theme="11"/>
      <name val="Calibri"/>
      <family val="2"/>
      <scheme val="minor"/>
    </font>
  </fonts>
  <fills count="22">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lightGray">
        <fgColor indexed="31"/>
        <bgColor indexed="9"/>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
      <patternFill patternType="solid">
        <fgColor indexed="17"/>
        <bgColor indexed="64"/>
      </patternFill>
    </fill>
    <fill>
      <patternFill patternType="solid">
        <fgColor indexed="55"/>
        <bgColor indexed="64"/>
      </patternFill>
    </fill>
    <fill>
      <patternFill patternType="lightGray">
        <fgColor theme="4" tint="0.59996337778862885"/>
        <bgColor indexed="9"/>
      </patternFill>
    </fill>
    <fill>
      <patternFill patternType="lightGray">
        <fgColor theme="7" tint="0.59996337778862885"/>
        <bgColor indexed="9"/>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EBC7"/>
        <bgColor indexed="64"/>
      </patternFill>
    </fill>
    <fill>
      <patternFill patternType="solid">
        <fgColor theme="6" tint="0.79998168889431442"/>
        <bgColor indexed="64"/>
      </patternFill>
    </fill>
    <fill>
      <patternFill patternType="solid">
        <fgColor rgb="FFF457B2"/>
        <bgColor indexed="64"/>
      </patternFill>
    </fill>
    <fill>
      <patternFill patternType="solid">
        <fgColor rgb="FF00B050"/>
        <bgColor indexed="64"/>
      </patternFill>
    </fill>
    <fill>
      <patternFill patternType="solid">
        <fgColor rgb="FFFEA1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30">
    <border>
      <left/>
      <right/>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bottom/>
      <diagonal/>
    </border>
    <border>
      <left/>
      <right style="medium">
        <color rgb="FF00B050"/>
      </right>
      <top style="medium">
        <color rgb="FF00B050"/>
      </top>
      <bottom style="medium">
        <color rgb="FF00B050"/>
      </bottom>
      <diagonal/>
    </border>
    <border>
      <left/>
      <right/>
      <top/>
      <bottom style="medium">
        <color rgb="FFF457B2"/>
      </bottom>
      <diagonal/>
    </border>
    <border>
      <left/>
      <right/>
      <top style="medium">
        <color rgb="FFF457B2"/>
      </top>
      <bottom style="medium">
        <color rgb="FFF457B2"/>
      </bottom>
      <diagonal/>
    </border>
    <border>
      <left/>
      <right/>
      <top style="medium">
        <color rgb="FFF457B2"/>
      </top>
      <bottom/>
      <diagonal/>
    </border>
    <border>
      <left/>
      <right/>
      <top style="medium">
        <color rgb="FFFFC000"/>
      </top>
      <bottom style="medium">
        <color rgb="FFFFC000"/>
      </bottom>
      <diagonal/>
    </border>
    <border>
      <left/>
      <right/>
      <top style="medium">
        <color rgb="FFFFC000"/>
      </top>
      <bottom/>
      <diagonal/>
    </border>
    <border>
      <left/>
      <right/>
      <top style="medium">
        <color rgb="FF00B050"/>
      </top>
      <bottom style="medium">
        <color rgb="FF00B050"/>
      </bottom>
      <diagonal/>
    </border>
    <border>
      <left/>
      <right/>
      <top style="medium">
        <color rgb="FF00B050"/>
      </top>
      <bottom/>
      <diagonal/>
    </border>
    <border>
      <left/>
      <right/>
      <top/>
      <bottom style="medium">
        <color rgb="FF00B050"/>
      </bottom>
      <diagonal/>
    </border>
    <border>
      <left/>
      <right/>
      <top/>
      <bottom style="medium">
        <color rgb="FFFFC000"/>
      </bottom>
      <diagonal/>
    </border>
  </borders>
  <cellStyleXfs count="6">
    <xf numFmtId="0" fontId="0" fillId="0" borderId="0"/>
    <xf numFmtId="0" fontId="49" fillId="0" borderId="0" applyNumberFormat="0" applyFill="0" applyBorder="0" applyAlignment="0" applyProtection="0">
      <alignment vertical="top"/>
      <protection locked="0"/>
    </xf>
    <xf numFmtId="9" fontId="6" fillId="0" borderId="0" applyFont="0" applyFill="0" applyBorder="0" applyAlignment="0" applyProtection="0"/>
    <xf numFmtId="0" fontId="19" fillId="10" borderId="1" applyFont="0" applyBorder="0" applyAlignment="0">
      <alignment horizontal="center" vertical="center" wrapText="1"/>
    </xf>
    <xf numFmtId="0" fontId="1" fillId="11" borderId="2">
      <alignment horizontal="left" vertical="top" wrapText="1"/>
    </xf>
    <xf numFmtId="0" fontId="65" fillId="0" borderId="0" applyNumberFormat="0" applyFill="0" applyBorder="0" applyAlignment="0" applyProtection="0"/>
  </cellStyleXfs>
  <cellXfs count="226">
    <xf numFmtId="0" fontId="0" fillId="0" borderId="0" xfId="0"/>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left" vertical="top" wrapText="1"/>
    </xf>
    <xf numFmtId="0" fontId="10" fillId="2" borderId="3" xfId="0" applyFont="1" applyFill="1" applyBorder="1" applyAlignment="1">
      <alignment vertical="top"/>
    </xf>
    <xf numFmtId="0" fontId="11" fillId="2" borderId="4" xfId="0" applyFont="1" applyFill="1" applyBorder="1" applyAlignment="1">
      <alignment vertical="center" wrapText="1"/>
    </xf>
    <xf numFmtId="0" fontId="0" fillId="0" borderId="3" xfId="0" applyBorder="1"/>
    <xf numFmtId="0" fontId="0" fillId="2" borderId="3" xfId="0" applyFill="1" applyBorder="1"/>
    <xf numFmtId="0" fontId="10" fillId="3" borderId="3" xfId="0" applyFont="1" applyFill="1" applyBorder="1" applyAlignment="1">
      <alignment vertical="top" wrapText="1"/>
    </xf>
    <xf numFmtId="0" fontId="0" fillId="3" borderId="3" xfId="0" applyFill="1" applyBorder="1"/>
    <xf numFmtId="0" fontId="0" fillId="0" borderId="0" xfId="0" applyBorder="1"/>
    <xf numFmtId="0" fontId="15" fillId="2" borderId="3" xfId="0" applyFont="1" applyFill="1" applyBorder="1"/>
    <xf numFmtId="0" fontId="9" fillId="0" borderId="2" xfId="0" applyFont="1" applyBorder="1" applyAlignment="1" applyProtection="1">
      <alignment vertical="top" wrapText="1"/>
      <protection locked="0"/>
    </xf>
    <xf numFmtId="0" fontId="13" fillId="0" borderId="3" xfId="0" applyFont="1" applyBorder="1" applyProtection="1">
      <protection locked="0"/>
    </xf>
    <xf numFmtId="0" fontId="0" fillId="0" borderId="0" xfId="0" applyProtection="1">
      <protection locked="0"/>
    </xf>
    <xf numFmtId="0" fontId="10" fillId="0" borderId="0" xfId="0" applyFont="1" applyAlignment="1" applyProtection="1">
      <alignment vertical="top" wrapText="1"/>
      <protection locked="0"/>
    </xf>
    <xf numFmtId="0" fontId="10" fillId="0" borderId="0"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9" fillId="0" borderId="0"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0" xfId="0" applyFont="1" applyAlignment="1">
      <alignment vertical="top" wrapText="1"/>
    </xf>
    <xf numFmtId="0" fontId="0" fillId="0" borderId="0" xfId="0" applyBorder="1" applyProtection="1">
      <protection locked="0"/>
    </xf>
    <xf numFmtId="0" fontId="8" fillId="0" borderId="0"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0" fillId="2" borderId="0" xfId="0" applyFont="1" applyFill="1" applyBorder="1" applyAlignment="1">
      <alignment vertical="top"/>
    </xf>
    <xf numFmtId="9" fontId="10" fillId="0" borderId="4" xfId="2" applyFont="1" applyBorder="1" applyAlignment="1" applyProtection="1">
      <alignment horizontal="left" vertical="top" wrapText="1"/>
    </xf>
    <xf numFmtId="0" fontId="10" fillId="0" borderId="0" xfId="0" applyFont="1" applyBorder="1" applyAlignment="1" applyProtection="1">
      <alignment wrapText="1"/>
      <protection locked="0"/>
    </xf>
    <xf numFmtId="0" fontId="10" fillId="0" borderId="0" xfId="0" applyFont="1" applyAlignment="1" applyProtection="1">
      <alignment wrapText="1"/>
      <protection locked="0"/>
    </xf>
    <xf numFmtId="0" fontId="10" fillId="0" borderId="0" xfId="0" applyFont="1" applyAlignment="1">
      <alignment wrapText="1"/>
    </xf>
    <xf numFmtId="0" fontId="12" fillId="0" borderId="5" xfId="0" applyFont="1" applyBorder="1" applyAlignment="1" applyProtection="1">
      <alignment horizontal="center" vertical="center" wrapText="1"/>
    </xf>
    <xf numFmtId="0" fontId="0" fillId="0" borderId="5" xfId="0" applyBorder="1" applyProtection="1">
      <protection locked="0"/>
    </xf>
    <xf numFmtId="0" fontId="17" fillId="0" borderId="6" xfId="0" applyFont="1" applyBorder="1" applyAlignment="1" applyProtection="1">
      <alignment horizontal="center" vertical="center" wrapText="1"/>
    </xf>
    <xf numFmtId="0" fontId="9" fillId="0" borderId="3"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Alignment="1">
      <alignment wrapText="1"/>
    </xf>
    <xf numFmtId="0" fontId="0" fillId="0" borderId="0" xfId="0" applyAlignment="1">
      <alignment horizontal="left" vertical="top" wrapText="1"/>
    </xf>
    <xf numFmtId="0" fontId="10" fillId="0" borderId="0" xfId="0" applyNumberFormat="1" applyFont="1" applyAlignment="1">
      <alignment horizontal="left" vertical="top" wrapText="1"/>
    </xf>
    <xf numFmtId="0" fontId="26" fillId="0" borderId="0" xfId="0" applyFont="1" applyAlignment="1">
      <alignment horizontal="left" vertical="top" wrapText="1"/>
    </xf>
    <xf numFmtId="0" fontId="37" fillId="0" borderId="6" xfId="0" applyFont="1" applyBorder="1" applyAlignment="1" applyProtection="1">
      <alignment horizontal="center" vertical="center" wrapText="1"/>
    </xf>
    <xf numFmtId="0" fontId="19" fillId="0" borderId="3" xfId="0" applyFont="1" applyBorder="1" applyAlignment="1" applyProtection="1">
      <alignment vertical="center"/>
      <protection locked="0"/>
    </xf>
    <xf numFmtId="0" fontId="23" fillId="0" borderId="0" xfId="0" applyFont="1" applyFill="1" applyAlignment="1">
      <alignment horizontal="center" vertical="center" wrapText="1"/>
    </xf>
    <xf numFmtId="0" fontId="0" fillId="0" borderId="0" xfId="0" applyFill="1" applyBorder="1" applyAlignment="1">
      <alignment wrapText="1"/>
    </xf>
    <xf numFmtId="0" fontId="0" fillId="0" borderId="0" xfId="0" applyFill="1" applyAlignment="1">
      <alignment wrapText="1"/>
    </xf>
    <xf numFmtId="0" fontId="19" fillId="4" borderId="2" xfId="4"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xf numFmtId="0" fontId="1" fillId="0" borderId="0" xfId="4" applyFont="1" applyFill="1" applyBorder="1" applyAlignment="1">
      <alignment horizontal="left" vertical="center" wrapText="1"/>
    </xf>
    <xf numFmtId="0" fontId="10" fillId="0" borderId="0" xfId="0" applyFont="1" applyFill="1" applyBorder="1" applyAlignment="1" applyProtection="1">
      <alignment vertical="top" wrapText="1"/>
      <protection locked="0"/>
    </xf>
    <xf numFmtId="0" fontId="10" fillId="0" borderId="0" xfId="0" applyFont="1" applyFill="1" applyBorder="1" applyAlignment="1">
      <alignment vertical="top" wrapText="1"/>
    </xf>
    <xf numFmtId="0" fontId="38" fillId="0" borderId="0" xfId="0" applyFont="1" applyFill="1" applyAlignment="1">
      <alignment horizontal="left" vertical="top" wrapText="1"/>
    </xf>
    <xf numFmtId="0" fontId="39" fillId="0" borderId="0" xfId="0" applyFont="1" applyAlignment="1">
      <alignment vertical="top" wrapText="1"/>
    </xf>
    <xf numFmtId="0" fontId="40" fillId="0" borderId="0" xfId="0" applyFont="1" applyFill="1" applyAlignment="1">
      <alignment horizontal="left" vertical="center" wrapText="1"/>
    </xf>
    <xf numFmtId="0" fontId="40" fillId="0" borderId="0" xfId="0" applyFont="1" applyFill="1" applyAlignment="1">
      <alignment horizontal="center" vertical="center" wrapText="1"/>
    </xf>
    <xf numFmtId="0" fontId="41" fillId="0" borderId="0" xfId="0" applyFont="1" applyFill="1" applyAlignment="1">
      <alignment horizontal="center" vertical="top" wrapText="1"/>
    </xf>
    <xf numFmtId="0" fontId="41" fillId="0" borderId="0" xfId="0" applyFont="1" applyFill="1" applyBorder="1" applyAlignment="1">
      <alignment horizontal="center" vertical="top" wrapText="1"/>
    </xf>
    <xf numFmtId="0" fontId="12" fillId="2" borderId="8" xfId="0" applyFont="1" applyFill="1" applyBorder="1" applyAlignment="1">
      <alignment horizontal="center" vertical="top" wrapText="1"/>
    </xf>
    <xf numFmtId="0" fontId="20" fillId="2" borderId="8" xfId="0" applyFont="1" applyFill="1" applyBorder="1" applyAlignment="1">
      <alignment horizontal="center" vertical="top" wrapText="1"/>
    </xf>
    <xf numFmtId="0" fontId="22" fillId="2" borderId="8" xfId="0" applyFont="1" applyFill="1" applyBorder="1" applyAlignment="1">
      <alignment horizontal="center" vertical="top" wrapText="1"/>
    </xf>
    <xf numFmtId="0" fontId="10" fillId="2" borderId="0"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10" fillId="2" borderId="0" xfId="0" applyFont="1" applyFill="1" applyAlignment="1">
      <alignment vertical="top" wrapText="1"/>
    </xf>
    <xf numFmtId="0" fontId="43" fillId="3" borderId="3" xfId="0" applyFont="1" applyFill="1" applyBorder="1" applyAlignment="1">
      <alignment vertical="center"/>
    </xf>
    <xf numFmtId="0" fontId="23" fillId="0" borderId="2" xfId="0" applyFont="1" applyFill="1" applyBorder="1" applyAlignment="1" applyProtection="1">
      <alignment horizontal="center" vertical="center" wrapText="1"/>
      <protection locked="0"/>
    </xf>
    <xf numFmtId="10" fontId="17" fillId="0" borderId="4" xfId="2" applyNumberFormat="1" applyFont="1" applyBorder="1" applyAlignment="1">
      <alignment vertical="top" wrapText="1"/>
    </xf>
    <xf numFmtId="0" fontId="27" fillId="0" borderId="0" xfId="0" applyFont="1" applyAlignment="1">
      <alignment horizontal="left" vertical="top" wrapText="1"/>
    </xf>
    <xf numFmtId="0" fontId="31" fillId="0" borderId="6" xfId="0" applyFont="1" applyBorder="1" applyAlignment="1" applyProtection="1">
      <alignment horizontal="center" vertical="center" wrapText="1"/>
      <protection locked="0"/>
    </xf>
    <xf numFmtId="0" fontId="1" fillId="0" borderId="2" xfId="0" applyFont="1" applyBorder="1" applyAlignment="1" applyProtection="1">
      <alignment horizontal="justify" vertical="top" wrapText="1"/>
      <protection locked="0"/>
    </xf>
    <xf numFmtId="0" fontId="1" fillId="0" borderId="2" xfId="0" applyFont="1" applyBorder="1" applyAlignment="1" applyProtection="1">
      <alignment vertical="top" wrapText="1"/>
      <protection locked="0"/>
    </xf>
    <xf numFmtId="0" fontId="13" fillId="2" borderId="8" xfId="0" applyFont="1" applyFill="1" applyBorder="1" applyProtection="1">
      <protection locked="0"/>
    </xf>
    <xf numFmtId="0" fontId="0" fillId="3" borderId="8" xfId="0" applyFill="1" applyBorder="1"/>
    <xf numFmtId="0" fontId="23" fillId="0" borderId="1"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wrapText="1"/>
    </xf>
    <xf numFmtId="0" fontId="9" fillId="0" borderId="6" xfId="0" applyFont="1" applyBorder="1" applyAlignment="1" applyProtection="1">
      <alignment vertical="top" wrapText="1"/>
      <protection locked="0"/>
    </xf>
    <xf numFmtId="0" fontId="47" fillId="3" borderId="3" xfId="0" applyFont="1" applyFill="1" applyBorder="1" applyAlignment="1">
      <alignment vertical="top"/>
    </xf>
    <xf numFmtId="0" fontId="47" fillId="3" borderId="6" xfId="0" applyFont="1" applyFill="1" applyBorder="1" applyAlignment="1">
      <alignment horizontal="center" vertical="top" wrapText="1"/>
    </xf>
    <xf numFmtId="0" fontId="1" fillId="4" borderId="2" xfId="4" applyFont="1" applyFill="1" applyBorder="1" applyAlignment="1" applyProtection="1">
      <alignment horizontal="left" vertical="top" wrapText="1"/>
    </xf>
    <xf numFmtId="0" fontId="36" fillId="0" borderId="2" xfId="0" applyFont="1" applyBorder="1" applyAlignment="1" applyProtection="1">
      <alignment horizontal="center" vertical="top" wrapText="1"/>
    </xf>
    <xf numFmtId="0" fontId="9" fillId="0" borderId="3" xfId="0" applyFont="1" applyBorder="1" applyAlignment="1" applyProtection="1">
      <alignment horizontal="left" vertical="center" wrapText="1"/>
    </xf>
    <xf numFmtId="0" fontId="4" fillId="5" borderId="6"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10" fillId="2" borderId="3" xfId="0" applyFont="1" applyFill="1" applyBorder="1" applyAlignment="1" applyProtection="1">
      <alignment vertical="top"/>
    </xf>
    <xf numFmtId="0" fontId="10" fillId="2" borderId="0" xfId="0" applyFont="1" applyFill="1" applyBorder="1" applyAlignment="1" applyProtection="1">
      <alignment horizontal="center" vertical="top"/>
    </xf>
    <xf numFmtId="0" fontId="0" fillId="0" borderId="3" xfId="0" applyBorder="1" applyProtection="1"/>
    <xf numFmtId="0" fontId="0" fillId="0" borderId="3" xfId="0" applyBorder="1" applyAlignment="1" applyProtection="1">
      <alignment horizontal="center"/>
    </xf>
    <xf numFmtId="0" fontId="10" fillId="2" borderId="3" xfId="0" applyFont="1" applyFill="1" applyBorder="1" applyAlignment="1" applyProtection="1">
      <alignment vertical="top" wrapText="1"/>
    </xf>
    <xf numFmtId="0" fontId="10" fillId="2" borderId="3" xfId="0" applyFont="1" applyFill="1" applyBorder="1" applyAlignment="1" applyProtection="1">
      <alignment horizontal="center" vertical="top" wrapText="1"/>
    </xf>
    <xf numFmtId="0" fontId="10" fillId="2" borderId="8" xfId="0" applyFont="1" applyFill="1" applyBorder="1" applyAlignment="1" applyProtection="1">
      <alignment vertical="top" wrapText="1"/>
    </xf>
    <xf numFmtId="0" fontId="10" fillId="3" borderId="3" xfId="0" applyFont="1" applyFill="1" applyBorder="1" applyAlignment="1" applyProtection="1">
      <alignment vertical="top" wrapText="1"/>
    </xf>
    <xf numFmtId="0" fontId="0" fillId="3" borderId="3" xfId="0" applyFill="1" applyBorder="1" applyProtection="1"/>
    <xf numFmtId="0" fontId="9" fillId="0" borderId="3" xfId="0" applyFont="1" applyBorder="1" applyAlignment="1" applyProtection="1">
      <alignment horizontal="justify" vertical="top" wrapText="1"/>
    </xf>
    <xf numFmtId="0" fontId="15" fillId="2" borderId="3" xfId="0" applyFont="1" applyFill="1" applyBorder="1" applyProtection="1"/>
    <xf numFmtId="0" fontId="13" fillId="0" borderId="3" xfId="0" applyFont="1" applyBorder="1" applyProtection="1"/>
    <xf numFmtId="0" fontId="47" fillId="3" borderId="3" xfId="0" applyFont="1" applyFill="1" applyBorder="1" applyAlignment="1" applyProtection="1">
      <alignment vertical="top"/>
    </xf>
    <xf numFmtId="0" fontId="13" fillId="2" borderId="8" xfId="0" applyFont="1" applyFill="1" applyBorder="1" applyProtection="1"/>
    <xf numFmtId="0" fontId="0" fillId="3" borderId="8" xfId="0" applyFill="1" applyBorder="1" applyProtection="1"/>
    <xf numFmtId="0" fontId="0" fillId="2" borderId="3" xfId="0" applyFill="1" applyBorder="1" applyProtection="1"/>
    <xf numFmtId="0" fontId="0" fillId="0" borderId="9" xfId="0" applyBorder="1" applyProtection="1"/>
    <xf numFmtId="0" fontId="0" fillId="0" borderId="0" xfId="0" applyBorder="1" applyProtection="1"/>
    <xf numFmtId="0" fontId="21" fillId="2" borderId="8" xfId="0" applyFont="1" applyFill="1" applyBorder="1" applyAlignment="1" applyProtection="1">
      <alignment horizontal="center" vertical="top" wrapText="1"/>
    </xf>
    <xf numFmtId="0" fontId="7" fillId="2" borderId="7" xfId="0" applyFont="1" applyFill="1" applyBorder="1" applyAlignment="1" applyProtection="1">
      <alignment horizontal="justify" vertical="top" wrapText="1"/>
    </xf>
    <xf numFmtId="0" fontId="10" fillId="3" borderId="5" xfId="0" applyFont="1" applyFill="1" applyBorder="1" applyAlignment="1" applyProtection="1">
      <alignment vertical="top" wrapText="1"/>
    </xf>
    <xf numFmtId="0" fontId="36" fillId="7" borderId="2" xfId="0" applyFont="1" applyFill="1" applyBorder="1" applyAlignment="1" applyProtection="1">
      <alignment horizontal="center" vertical="top" wrapText="1"/>
    </xf>
    <xf numFmtId="0" fontId="4" fillId="8" borderId="6"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top"/>
    </xf>
    <xf numFmtId="0" fontId="0" fillId="0" borderId="5" xfId="0" applyBorder="1" applyProtection="1"/>
    <xf numFmtId="0" fontId="10" fillId="2" borderId="5" xfId="0" applyFont="1" applyFill="1" applyBorder="1" applyAlignment="1" applyProtection="1">
      <alignment vertical="top" wrapText="1"/>
    </xf>
    <xf numFmtId="0" fontId="10" fillId="2" borderId="7" xfId="0" applyFont="1" applyFill="1" applyBorder="1" applyAlignment="1" applyProtection="1">
      <alignment vertical="top" wrapText="1"/>
    </xf>
    <xf numFmtId="0" fontId="0" fillId="3" borderId="5" xfId="0" applyFill="1" applyBorder="1" applyProtection="1"/>
    <xf numFmtId="0" fontId="15" fillId="2" borderId="5" xfId="0" applyFont="1" applyFill="1" applyBorder="1" applyProtection="1"/>
    <xf numFmtId="0" fontId="13" fillId="0" borderId="5" xfId="0" applyFont="1" applyBorder="1" applyProtection="1"/>
    <xf numFmtId="0" fontId="47" fillId="3" borderId="5" xfId="0" applyFont="1" applyFill="1" applyBorder="1" applyAlignment="1" applyProtection="1">
      <alignment vertical="top"/>
    </xf>
    <xf numFmtId="0" fontId="13" fillId="2" borderId="5" xfId="0" applyFont="1" applyFill="1" applyBorder="1" applyProtection="1"/>
    <xf numFmtId="0" fontId="0" fillId="2" borderId="5" xfId="0" applyFill="1" applyBorder="1" applyProtection="1"/>
    <xf numFmtId="0" fontId="0" fillId="0" borderId="10" xfId="0" applyBorder="1" applyProtection="1"/>
    <xf numFmtId="0" fontId="42" fillId="2" borderId="4" xfId="0" applyFont="1" applyFill="1" applyBorder="1" applyAlignment="1" applyProtection="1">
      <alignment horizontal="center" vertical="center"/>
    </xf>
    <xf numFmtId="0" fontId="1" fillId="2" borderId="11" xfId="0" applyFont="1" applyFill="1" applyBorder="1" applyAlignment="1" applyProtection="1">
      <alignment horizontal="justify" vertical="center"/>
    </xf>
    <xf numFmtId="0" fontId="1" fillId="0" borderId="6" xfId="0" applyFont="1" applyBorder="1" applyAlignment="1" applyProtection="1">
      <alignment horizontal="left" vertical="top" wrapText="1"/>
    </xf>
    <xf numFmtId="0" fontId="5" fillId="0" borderId="11" xfId="0" applyFont="1" applyBorder="1" applyAlignment="1" applyProtection="1">
      <alignment horizontal="justify" vertical="center" wrapText="1"/>
    </xf>
    <xf numFmtId="0" fontId="9" fillId="7" borderId="11" xfId="0" applyFont="1" applyFill="1" applyBorder="1" applyAlignment="1" applyProtection="1">
      <alignment horizontal="left" vertical="center" wrapText="1"/>
    </xf>
    <xf numFmtId="0" fontId="11" fillId="2" borderId="4" xfId="0" applyFont="1" applyFill="1" applyBorder="1" applyAlignment="1" applyProtection="1">
      <alignment vertical="top"/>
    </xf>
    <xf numFmtId="0" fontId="10" fillId="0" borderId="4" xfId="0" applyFont="1" applyBorder="1" applyProtection="1"/>
    <xf numFmtId="9" fontId="10" fillId="0" borderId="4" xfId="2" applyNumberFormat="1" applyFont="1" applyBorder="1" applyAlignment="1" applyProtection="1">
      <alignment horizontal="left"/>
    </xf>
    <xf numFmtId="0" fontId="11" fillId="2" borderId="4" xfId="0" applyFont="1" applyFill="1" applyBorder="1" applyAlignment="1" applyProtection="1">
      <alignment vertical="center"/>
    </xf>
    <xf numFmtId="0" fontId="11" fillId="2" borderId="4" xfId="0" applyFont="1" applyFill="1" applyBorder="1" applyAlignment="1" applyProtection="1">
      <alignment vertical="center" wrapText="1"/>
    </xf>
    <xf numFmtId="0" fontId="25" fillId="9" borderId="4" xfId="0" applyFont="1" applyFill="1" applyBorder="1" applyAlignment="1" applyProtection="1">
      <alignment horizontal="center" vertical="center" wrapText="1"/>
    </xf>
    <xf numFmtId="0" fontId="1" fillId="0" borderId="6" xfId="0" applyFont="1" applyBorder="1" applyAlignment="1" applyProtection="1">
      <alignment vertical="top" wrapText="1"/>
    </xf>
    <xf numFmtId="0" fontId="47" fillId="3" borderId="0" xfId="0" applyFont="1" applyFill="1" applyBorder="1" applyAlignment="1" applyProtection="1">
      <alignment vertical="top"/>
    </xf>
    <xf numFmtId="0" fontId="1" fillId="0" borderId="14" xfId="0" applyFont="1" applyBorder="1" applyAlignment="1" applyProtection="1">
      <alignment vertical="top" wrapText="1"/>
    </xf>
    <xf numFmtId="0" fontId="9" fillId="0" borderId="11" xfId="0" applyFont="1" applyBorder="1" applyAlignment="1" applyProtection="1">
      <alignment vertical="top" wrapText="1"/>
    </xf>
    <xf numFmtId="0" fontId="11" fillId="2" borderId="4" xfId="0" applyFont="1" applyFill="1" applyBorder="1" applyAlignment="1" applyProtection="1">
      <alignment vertical="top" wrapText="1"/>
    </xf>
    <xf numFmtId="0" fontId="10" fillId="0" borderId="4" xfId="0" applyFont="1" applyBorder="1" applyAlignment="1" applyProtection="1">
      <alignment vertical="top" wrapText="1"/>
    </xf>
    <xf numFmtId="0" fontId="19" fillId="2" borderId="4" xfId="0" applyFont="1" applyFill="1" applyBorder="1" applyAlignment="1" applyProtection="1">
      <alignment horizontal="center" vertical="center" wrapText="1"/>
    </xf>
    <xf numFmtId="0" fontId="40" fillId="3" borderId="4"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1" fillId="2" borderId="11" xfId="0" applyFont="1" applyFill="1" applyBorder="1" applyAlignment="1" applyProtection="1">
      <alignment horizontal="center" vertical="center" wrapText="1"/>
    </xf>
    <xf numFmtId="0" fontId="17" fillId="3" borderId="5" xfId="0" applyFont="1" applyFill="1" applyBorder="1" applyAlignment="1" applyProtection="1">
      <alignment vertical="top" wrapText="1"/>
    </xf>
    <xf numFmtId="0" fontId="17" fillId="3" borderId="5" xfId="0" applyFont="1" applyFill="1" applyBorder="1" applyAlignment="1" applyProtection="1">
      <alignment wrapText="1"/>
    </xf>
    <xf numFmtId="0" fontId="44" fillId="0" borderId="11" xfId="0" applyFont="1" applyBorder="1" applyAlignment="1" applyProtection="1">
      <alignment horizontal="left" vertical="center" wrapText="1"/>
    </xf>
    <xf numFmtId="0" fontId="45" fillId="0" borderId="11" xfId="0" applyFont="1" applyBorder="1" applyAlignment="1" applyProtection="1">
      <alignment horizontal="left" vertical="center" wrapText="1"/>
    </xf>
    <xf numFmtId="0" fontId="46" fillId="0" borderId="15" xfId="0" applyFont="1" applyBorder="1" applyAlignment="1" applyProtection="1">
      <alignment horizontal="left" vertical="center" wrapText="1"/>
    </xf>
    <xf numFmtId="0" fontId="1" fillId="4" borderId="13" xfId="4" applyFont="1" applyFill="1" applyBorder="1" applyAlignment="1" applyProtection="1">
      <alignment horizontal="left" vertical="top" wrapText="1"/>
    </xf>
    <xf numFmtId="0" fontId="12" fillId="2" borderId="8" xfId="0" applyFont="1" applyFill="1" applyBorder="1" applyAlignment="1" applyProtection="1">
      <alignment horizontal="center" vertical="top" wrapText="1"/>
    </xf>
    <xf numFmtId="0" fontId="16" fillId="0" borderId="12" xfId="0" applyFont="1" applyBorder="1" applyAlignment="1" applyProtection="1">
      <alignment vertical="top" wrapText="1"/>
      <protection locked="0"/>
    </xf>
    <xf numFmtId="0" fontId="0" fillId="0" borderId="9" xfId="0" applyBorder="1" applyProtection="1">
      <protection locked="0"/>
    </xf>
    <xf numFmtId="0" fontId="0" fillId="0" borderId="1" xfId="0" applyBorder="1" applyProtection="1">
      <protection locked="0"/>
    </xf>
    <xf numFmtId="0" fontId="16" fillId="0" borderId="4" xfId="0" applyFont="1" applyBorder="1" applyAlignment="1" applyProtection="1">
      <alignment vertical="top" wrapText="1"/>
      <protection locked="0"/>
    </xf>
    <xf numFmtId="0" fontId="0" fillId="0" borderId="3" xfId="0" applyBorder="1" applyProtection="1">
      <protection locked="0"/>
    </xf>
    <xf numFmtId="0" fontId="16" fillId="0" borderId="15" xfId="0" applyFont="1" applyBorder="1" applyAlignment="1" applyProtection="1">
      <alignment vertical="top" wrapText="1"/>
      <protection locked="0"/>
    </xf>
    <xf numFmtId="0" fontId="0" fillId="0" borderId="10" xfId="0" applyBorder="1" applyProtection="1">
      <protection locked="0"/>
    </xf>
    <xf numFmtId="0" fontId="9" fillId="0" borderId="8" xfId="0" applyFont="1" applyBorder="1" applyAlignment="1" applyProtection="1">
      <alignment horizontal="justify" vertical="top" wrapText="1"/>
    </xf>
    <xf numFmtId="0" fontId="48" fillId="0" borderId="7" xfId="0" applyFont="1" applyBorder="1" applyAlignment="1" applyProtection="1">
      <alignment horizontal="justify" vertical="top" wrapText="1"/>
      <protection locked="0"/>
    </xf>
    <xf numFmtId="0" fontId="48" fillId="0" borderId="2" xfId="0" applyFont="1" applyBorder="1" applyAlignment="1" applyProtection="1">
      <alignment horizontal="justify" vertical="top" wrapText="1"/>
      <protection locked="0"/>
    </xf>
    <xf numFmtId="0" fontId="48" fillId="0" borderId="2" xfId="0" applyFont="1" applyBorder="1" applyAlignment="1" applyProtection="1">
      <alignment vertical="top" wrapText="1"/>
      <protection locked="0"/>
    </xf>
    <xf numFmtId="0" fontId="23" fillId="0" borderId="0" xfId="0" applyFont="1" applyFill="1" applyAlignment="1">
      <alignment horizontal="center" wrapText="1"/>
    </xf>
    <xf numFmtId="0" fontId="7" fillId="12" borderId="13" xfId="0" applyFont="1" applyFill="1" applyBorder="1" applyAlignment="1" applyProtection="1">
      <alignment horizontal="justify" vertical="top" wrapText="1"/>
    </xf>
    <xf numFmtId="0" fontId="18" fillId="12" borderId="0" xfId="0" applyFont="1" applyFill="1" applyAlignment="1" applyProtection="1">
      <alignment horizontal="left" vertical="center"/>
    </xf>
    <xf numFmtId="0" fontId="23" fillId="12" borderId="0" xfId="0" applyFont="1" applyFill="1" applyAlignment="1">
      <alignment horizontal="center" vertical="center" wrapText="1"/>
    </xf>
    <xf numFmtId="0" fontId="23" fillId="12" borderId="7" xfId="0" applyFont="1" applyFill="1" applyBorder="1" applyAlignment="1">
      <alignment horizontal="center" vertical="center" wrapText="1"/>
    </xf>
    <xf numFmtId="0" fontId="50" fillId="12" borderId="11" xfId="0" applyFont="1" applyFill="1" applyBorder="1" applyAlignment="1" applyProtection="1">
      <alignment horizontal="center" vertical="center" wrapText="1"/>
    </xf>
    <xf numFmtId="0" fontId="51" fillId="12" borderId="2" xfId="0" applyFont="1" applyFill="1" applyBorder="1" applyAlignment="1" applyProtection="1">
      <alignment horizontal="center" vertical="center" wrapText="1"/>
    </xf>
    <xf numFmtId="0" fontId="52" fillId="12" borderId="4" xfId="0" applyFont="1" applyFill="1" applyBorder="1" applyAlignment="1">
      <alignment horizontal="left" vertical="center"/>
    </xf>
    <xf numFmtId="0" fontId="52" fillId="12" borderId="4" xfId="0" applyFont="1" applyFill="1" applyBorder="1" applyAlignment="1">
      <alignment horizontal="center" vertical="center"/>
    </xf>
    <xf numFmtId="0" fontId="52" fillId="12" borderId="5" xfId="0" applyFont="1" applyFill="1" applyBorder="1" applyAlignment="1">
      <alignment vertical="top"/>
    </xf>
    <xf numFmtId="0" fontId="52" fillId="12" borderId="7" xfId="0" applyFont="1" applyFill="1" applyBorder="1" applyAlignment="1">
      <alignment horizontal="center" vertical="top" wrapText="1"/>
    </xf>
    <xf numFmtId="0" fontId="51" fillId="12" borderId="4" xfId="0" applyFont="1" applyFill="1" applyBorder="1" applyAlignment="1">
      <alignment horizontal="center" vertical="center"/>
    </xf>
    <xf numFmtId="0" fontId="52" fillId="12" borderId="5" xfId="0" applyFont="1" applyFill="1" applyBorder="1" applyAlignment="1">
      <alignment horizontal="left" vertical="center"/>
    </xf>
    <xf numFmtId="0" fontId="51" fillId="12" borderId="1" xfId="0" applyFont="1" applyFill="1" applyBorder="1" applyAlignment="1">
      <alignment horizontal="center" vertical="center" wrapText="1"/>
    </xf>
    <xf numFmtId="0" fontId="53" fillId="12" borderId="7" xfId="0" applyFont="1" applyFill="1" applyBorder="1" applyAlignment="1" applyProtection="1">
      <alignment horizontal="center" vertical="center" wrapText="1"/>
    </xf>
    <xf numFmtId="0" fontId="20" fillId="13" borderId="7" xfId="0" applyFont="1" applyFill="1" applyBorder="1" applyAlignment="1">
      <alignment horizontal="center" vertical="top" wrapText="1"/>
    </xf>
    <xf numFmtId="0" fontId="22" fillId="14" borderId="7" xfId="0" applyFont="1" applyFill="1" applyBorder="1" applyAlignment="1">
      <alignment horizontal="center" vertical="top" wrapText="1"/>
    </xf>
    <xf numFmtId="0" fontId="21" fillId="15" borderId="7" xfId="0" applyFont="1" applyFill="1" applyBorder="1" applyAlignment="1" applyProtection="1">
      <alignment horizontal="center" vertical="top" wrapText="1"/>
    </xf>
    <xf numFmtId="0" fontId="57" fillId="0" borderId="0" xfId="0" applyFont="1"/>
    <xf numFmtId="0" fontId="58" fillId="0" borderId="0" xfId="0" applyFont="1" applyFill="1"/>
    <xf numFmtId="0" fontId="54" fillId="0" borderId="0" xfId="1" applyFont="1" applyFill="1" applyBorder="1" applyAlignment="1" applyProtection="1">
      <alignment horizontal="center" vertical="center" wrapText="1"/>
    </xf>
    <xf numFmtId="0" fontId="1" fillId="0" borderId="0" xfId="0" applyFont="1" applyBorder="1" applyAlignment="1" applyProtection="1">
      <alignment horizontal="center" vertical="top" wrapText="1"/>
    </xf>
    <xf numFmtId="0" fontId="59" fillId="0" borderId="0" xfId="0" applyFont="1"/>
    <xf numFmtId="0" fontId="61" fillId="0" borderId="0"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60" fillId="19" borderId="0" xfId="0" applyFont="1" applyFill="1" applyBorder="1" applyAlignment="1" applyProtection="1">
      <alignment horizontal="center" vertical="center" wrapText="1"/>
    </xf>
    <xf numFmtId="0" fontId="0" fillId="20" borderId="0" xfId="0" applyFill="1"/>
    <xf numFmtId="0" fontId="54" fillId="21" borderId="0" xfId="1" applyFont="1" applyFill="1" applyBorder="1" applyAlignment="1" applyProtection="1">
      <alignment horizontal="center" vertical="center" wrapText="1"/>
    </xf>
    <xf numFmtId="0" fontId="54" fillId="21" borderId="20" xfId="1" applyFont="1" applyFill="1" applyBorder="1" applyAlignment="1" applyProtection="1">
      <alignment horizontal="center" vertical="center" wrapText="1"/>
    </xf>
    <xf numFmtId="0" fontId="63" fillId="0" borderId="16" xfId="0" applyFont="1" applyBorder="1" applyAlignment="1">
      <alignment vertical="center"/>
    </xf>
    <xf numFmtId="0" fontId="63" fillId="0" borderId="16" xfId="0" applyFont="1" applyBorder="1"/>
    <xf numFmtId="0" fontId="59" fillId="20" borderId="16" xfId="0" applyFont="1" applyFill="1" applyBorder="1"/>
    <xf numFmtId="0" fontId="0" fillId="20" borderId="16" xfId="0" applyFill="1" applyBorder="1"/>
    <xf numFmtId="0" fontId="54" fillId="21" borderId="21" xfId="1" applyFont="1" applyFill="1" applyBorder="1" applyAlignment="1" applyProtection="1">
      <alignment horizontal="center" vertical="center" wrapText="1"/>
    </xf>
    <xf numFmtId="0" fontId="64" fillId="0" borderId="16" xfId="0" applyFont="1" applyBorder="1"/>
    <xf numFmtId="0" fontId="54" fillId="21" borderId="22" xfId="1" applyFont="1" applyFill="1" applyBorder="1" applyAlignment="1" applyProtection="1">
      <alignment horizontal="center" vertical="center" wrapText="1"/>
    </xf>
    <xf numFmtId="0" fontId="54" fillId="21" borderId="23" xfId="1" applyFont="1" applyFill="1" applyBorder="1" applyAlignment="1" applyProtection="1">
      <alignment horizontal="center" vertical="center" wrapText="1"/>
    </xf>
    <xf numFmtId="0" fontId="54" fillId="21" borderId="24" xfId="1" applyFont="1" applyFill="1" applyBorder="1" applyAlignment="1" applyProtection="1">
      <alignment horizontal="center" vertical="center" wrapText="1"/>
    </xf>
    <xf numFmtId="0" fontId="54" fillId="21" borderId="25" xfId="1" applyFont="1" applyFill="1" applyBorder="1" applyAlignment="1" applyProtection="1">
      <alignment horizontal="center" vertical="center" wrapText="1"/>
    </xf>
    <xf numFmtId="0" fontId="54" fillId="21" borderId="26" xfId="1" applyFont="1" applyFill="1" applyBorder="1" applyAlignment="1" applyProtection="1">
      <alignment horizontal="center" vertical="center" wrapText="1"/>
    </xf>
    <xf numFmtId="0" fontId="54" fillId="21" borderId="27" xfId="1" applyFont="1" applyFill="1" applyBorder="1" applyAlignment="1" applyProtection="1">
      <alignment horizontal="center" vertical="center" wrapText="1"/>
    </xf>
    <xf numFmtId="0" fontId="54" fillId="21" borderId="28" xfId="1" applyFont="1" applyFill="1" applyBorder="1" applyAlignment="1" applyProtection="1">
      <alignment horizontal="center" vertical="center" wrapText="1"/>
    </xf>
    <xf numFmtId="0" fontId="64" fillId="21" borderId="0" xfId="0" applyFont="1" applyFill="1"/>
    <xf numFmtId="0" fontId="54" fillId="21" borderId="29" xfId="1" applyFont="1" applyFill="1" applyBorder="1" applyAlignment="1" applyProtection="1">
      <alignment horizontal="center" vertical="center" wrapText="1"/>
    </xf>
    <xf numFmtId="0" fontId="64" fillId="21" borderId="16" xfId="0" applyFont="1" applyFill="1" applyBorder="1"/>
    <xf numFmtId="0" fontId="1" fillId="0" borderId="5"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2" xfId="0" applyFont="1" applyBorder="1" applyAlignment="1" applyProtection="1">
      <alignment vertical="top" wrapText="1"/>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10" fillId="0" borderId="0" xfId="0" applyFont="1" applyAlignment="1">
      <alignment horizontal="left" vertical="center" wrapText="1"/>
    </xf>
    <xf numFmtId="0" fontId="54" fillId="16" borderId="6" xfId="1" applyFont="1" applyFill="1" applyBorder="1" applyAlignment="1" applyProtection="1">
      <alignment horizontal="center" vertical="center" wrapText="1"/>
      <protection locked="0"/>
    </xf>
    <xf numFmtId="0" fontId="54" fillId="17" borderId="6" xfId="1" applyFont="1" applyFill="1" applyBorder="1" applyAlignment="1" applyProtection="1">
      <alignment horizontal="center" vertical="center" wrapText="1"/>
      <protection locked="0"/>
    </xf>
    <xf numFmtId="0" fontId="54" fillId="18" borderId="12" xfId="1" applyFont="1" applyFill="1" applyBorder="1" applyAlignment="1" applyProtection="1">
      <alignment horizontal="center" vertical="center" wrapText="1"/>
      <protection locked="0"/>
    </xf>
    <xf numFmtId="0" fontId="12" fillId="12" borderId="2" xfId="0" applyFont="1" applyFill="1" applyBorder="1" applyAlignment="1" applyProtection="1">
      <alignment horizontal="center" vertical="top" wrapText="1"/>
    </xf>
    <xf numFmtId="0" fontId="12" fillId="12" borderId="13" xfId="0" applyFont="1" applyFill="1" applyBorder="1" applyAlignment="1" applyProtection="1">
      <alignment horizontal="center" vertical="top" wrapText="1"/>
    </xf>
    <xf numFmtId="0" fontId="55" fillId="16" borderId="4" xfId="1" applyFont="1" applyFill="1" applyBorder="1" applyAlignment="1" applyProtection="1">
      <alignment horizontal="left" vertical="center" wrapText="1"/>
    </xf>
    <xf numFmtId="0" fontId="55" fillId="16" borderId="3" xfId="1" applyFont="1" applyFill="1" applyBorder="1" applyAlignment="1" applyProtection="1">
      <alignment horizontal="left" vertical="center" wrapText="1"/>
    </xf>
    <xf numFmtId="0" fontId="55" fillId="16" borderId="5" xfId="1" applyFont="1" applyFill="1" applyBorder="1" applyAlignment="1" applyProtection="1">
      <alignment horizontal="left" vertical="center" wrapText="1"/>
    </xf>
    <xf numFmtId="0" fontId="55" fillId="17" borderId="12" xfId="1" applyFont="1" applyFill="1" applyBorder="1" applyAlignment="1" applyProtection="1">
      <alignment horizontal="left" vertical="center" wrapText="1"/>
    </xf>
    <xf numFmtId="0" fontId="55" fillId="17" borderId="9" xfId="1" applyFont="1" applyFill="1" applyBorder="1" applyAlignment="1" applyProtection="1">
      <alignment horizontal="left" vertical="center" wrapText="1"/>
    </xf>
    <xf numFmtId="0" fontId="55" fillId="17" borderId="1" xfId="1" applyFont="1" applyFill="1" applyBorder="1" applyAlignment="1" applyProtection="1">
      <alignment horizontal="left" vertical="center" wrapText="1"/>
    </xf>
    <xf numFmtId="0" fontId="55" fillId="18" borderId="4" xfId="1" applyFont="1" applyFill="1" applyBorder="1" applyAlignment="1" applyProtection="1">
      <alignment horizontal="left" vertical="center"/>
    </xf>
    <xf numFmtId="0" fontId="55" fillId="18" borderId="3" xfId="1" applyFont="1" applyFill="1" applyBorder="1" applyAlignment="1" applyProtection="1">
      <alignment horizontal="left" vertical="center"/>
    </xf>
    <xf numFmtId="0" fontId="55" fillId="18" borderId="5" xfId="1" applyFont="1" applyFill="1" applyBorder="1" applyAlignment="1" applyProtection="1">
      <alignment horizontal="left" vertical="center"/>
    </xf>
    <xf numFmtId="0" fontId="63" fillId="0" borderId="17" xfId="0" applyFont="1" applyBorder="1" applyAlignment="1">
      <alignment horizontal="left" vertical="center"/>
    </xf>
    <xf numFmtId="0" fontId="63" fillId="0" borderId="19" xfId="0" applyFont="1" applyBorder="1" applyAlignment="1">
      <alignment horizontal="left" vertical="center"/>
    </xf>
    <xf numFmtId="0" fontId="63" fillId="0" borderId="18" xfId="0" applyFont="1" applyBorder="1" applyAlignment="1">
      <alignment horizontal="left" vertical="center"/>
    </xf>
  </cellXfs>
  <cellStyles count="6">
    <cellStyle name="Followed Hyperlink" xfId="5" builtinId="9" hidden="1"/>
    <cellStyle name="Hyperlink" xfId="1" builtinId="8"/>
    <cellStyle name="Normal" xfId="0" builtinId="0"/>
    <cellStyle name="Percent" xfId="2" builtinId="5"/>
    <cellStyle name="Style 1" xfId="3"/>
    <cellStyle name="Style 2" xfId="4"/>
  </cellStyles>
  <dxfs count="14">
    <dxf>
      <font>
        <b/>
        <i val="0"/>
        <color theme="0"/>
        <name val="Cambria"/>
        <scheme val="none"/>
      </font>
      <fill>
        <patternFill>
          <bgColor rgb="FFFF0000"/>
        </patternFill>
      </fill>
    </dxf>
    <dxf>
      <font>
        <b/>
        <i val="0"/>
        <color theme="0"/>
        <name val="Cambria"/>
        <scheme val="none"/>
      </font>
      <fill>
        <patternFill>
          <bgColor rgb="FFFF0000"/>
        </patternFill>
      </fill>
    </dxf>
    <dxf>
      <font>
        <color rgb="FFC00000"/>
      </font>
      <fill>
        <patternFill>
          <bgColor rgb="FFFFCC00"/>
        </patternFill>
      </fill>
    </dxf>
    <dxf>
      <font>
        <color theme="0"/>
        <name val="Cambria"/>
        <scheme val="none"/>
      </font>
      <fill>
        <patternFill>
          <bgColor rgb="FF339933"/>
        </patternFill>
      </fill>
    </dxf>
    <dxf>
      <font>
        <color rgb="FFC00000"/>
      </font>
      <fill>
        <patternFill>
          <bgColor rgb="FFFFCC00"/>
        </patternFill>
      </fill>
    </dxf>
    <dxf>
      <font>
        <color theme="0"/>
        <name val="Cambria"/>
        <scheme val="none"/>
      </font>
      <fill>
        <patternFill>
          <bgColor rgb="FF339933"/>
        </patternFill>
      </fill>
    </dxf>
    <dxf>
      <font>
        <color rgb="FFC00000"/>
      </font>
      <fill>
        <patternFill>
          <bgColor rgb="FFFFCC00"/>
        </patternFill>
      </fill>
    </dxf>
    <dxf>
      <font>
        <color theme="0"/>
        <name val="Cambria"/>
        <scheme val="none"/>
      </font>
      <fill>
        <patternFill>
          <bgColor rgb="FF339933"/>
        </patternFill>
      </fill>
    </dxf>
    <dxf>
      <font>
        <color rgb="FF009900"/>
      </font>
      <fill>
        <patternFill>
          <bgColor rgb="FF339933"/>
        </patternFill>
      </fill>
    </dxf>
    <dxf>
      <font>
        <b/>
        <i val="0"/>
        <color theme="0"/>
        <name val="Cambria"/>
        <scheme val="none"/>
      </font>
      <fill>
        <patternFill>
          <bgColor rgb="FFFF0000"/>
        </patternFill>
      </fill>
    </dxf>
    <dxf>
      <font>
        <color rgb="FFC00000"/>
      </font>
      <fill>
        <patternFill>
          <bgColor rgb="FFFFCC00"/>
        </patternFill>
      </fill>
    </dxf>
    <dxf>
      <font>
        <color theme="0"/>
        <name val="Cambria"/>
        <scheme val="none"/>
      </font>
      <fill>
        <patternFill>
          <bgColor rgb="FF339933"/>
        </patternFill>
      </fill>
    </dxf>
    <dxf>
      <font>
        <color rgb="FFFFC000"/>
        <name val="Cambria"/>
        <scheme val="none"/>
      </font>
      <fill>
        <patternFill>
          <bgColor rgb="FFFFCC00"/>
        </patternFill>
      </fill>
    </dxf>
    <dxf>
      <font>
        <color rgb="FFFF0000"/>
        <name val="Cambria"/>
        <scheme val="none"/>
      </font>
      <fill>
        <patternFill patternType="solid">
          <fgColor theme="0"/>
          <bgColor rgb="FFFF0505"/>
        </patternFill>
      </fill>
    </dxf>
  </dxfs>
  <tableStyles count="0" defaultTableStyle="TableStyleMedium9" defaultPivotStyle="PivotStyleLight16"/>
  <colors>
    <mruColors>
      <color rgb="FFF394DF"/>
      <color rgb="FF17A915"/>
      <color rgb="FFF457B2"/>
      <color rgb="FFF3F3F3"/>
      <color rgb="FFFEA100"/>
      <color rgb="FFFFEBC7"/>
      <color rgb="FFFFD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theme" Target="theme/theme1.xml"/><Relationship Id="rId25" Type="http://schemas.openxmlformats.org/officeDocument/2006/relationships/styles" Target="styles.xml"/><Relationship Id="rId26" Type="http://schemas.openxmlformats.org/officeDocument/2006/relationships/sharedStrings" Target="sharedStrings.xml"/><Relationship Id="rId27"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Prevention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c:spPr>
          </c:dPt>
          <c:dPt>
            <c:idx val="1"/>
            <c:bubble3D val="0"/>
            <c:spPr>
              <a:solidFill>
                <a:srgbClr val="FFC000"/>
              </a:solidFill>
              <a:ln>
                <a:noFill/>
              </a:ln>
              <a:effectLst>
                <a:outerShdw blurRad="254000" sx="102000" sy="102000" algn="ctr" rotWithShape="0">
                  <a:prstClr val="black">
                    <a:alpha val="20000"/>
                  </a:prstClr>
                </a:outerShdw>
              </a:effectLst>
            </c:spPr>
          </c:dPt>
          <c:dPt>
            <c:idx val="2"/>
            <c:bubble3D val="0"/>
            <c:spPr>
              <a:solidFill>
                <a:srgbClr val="00B050"/>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'Self Assessment Tool'!$B$15:$B$17</c:f>
              <c:numCache>
                <c:formatCode>0%</c:formatCode>
                <c:ptCount val="3"/>
                <c:pt idx="0">
                  <c:v>0.142857142857143</c:v>
                </c:pt>
                <c:pt idx="1">
                  <c:v>0.142857142857143</c:v>
                </c:pt>
                <c:pt idx="2">
                  <c:v>0.142857142857143</c:v>
                </c:pt>
              </c:numCache>
            </c:numRef>
          </c:val>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Deterrence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c:spPr>
          </c:dPt>
          <c:dPt>
            <c:idx val="1"/>
            <c:bubble3D val="0"/>
            <c:spPr>
              <a:solidFill>
                <a:srgbClr val="FFC000"/>
              </a:solidFill>
              <a:ln>
                <a:noFill/>
              </a:ln>
              <a:effectLst>
                <a:outerShdw blurRad="254000" sx="102000" sy="102000" algn="ctr" rotWithShape="0">
                  <a:prstClr val="black">
                    <a:alpha val="20000"/>
                  </a:prstClr>
                </a:outerShdw>
              </a:effectLst>
            </c:spPr>
          </c:dPt>
          <c:dPt>
            <c:idx val="2"/>
            <c:bubble3D val="0"/>
            <c:spPr>
              <a:solidFill>
                <a:srgbClr val="00B050"/>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'Self Assessment Tool'!$B$27:$B$29</c:f>
              <c:numCache>
                <c:formatCode>0%</c:formatCode>
                <c:ptCount val="3"/>
                <c:pt idx="0">
                  <c:v>0.25</c:v>
                </c:pt>
                <c:pt idx="1">
                  <c:v>0.25</c:v>
                </c:pt>
                <c:pt idx="2">
                  <c:v>0.0</c:v>
                </c:pt>
              </c:numCache>
            </c:numRef>
          </c:val>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Response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c:spPr>
          </c:dPt>
          <c:dPt>
            <c:idx val="1"/>
            <c:bubble3D val="0"/>
            <c:spPr>
              <a:solidFill>
                <a:srgbClr val="FFC000"/>
              </a:solidFill>
              <a:ln>
                <a:noFill/>
              </a:ln>
              <a:effectLst>
                <a:outerShdw blurRad="254000" sx="102000" sy="102000" algn="ctr" rotWithShape="0">
                  <a:prstClr val="black">
                    <a:alpha val="20000"/>
                  </a:prstClr>
                </a:outerShdw>
              </a:effectLst>
            </c:spPr>
          </c:dPt>
          <c:dPt>
            <c:idx val="2"/>
            <c:bubble3D val="0"/>
            <c:spPr>
              <a:solidFill>
                <a:srgbClr val="00B050"/>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'Self Assessment Tool'!$B$43:$B$45</c:f>
              <c:numCache>
                <c:formatCode>0%</c:formatCode>
                <c:ptCount val="3"/>
                <c:pt idx="0">
                  <c:v>0.125</c:v>
                </c:pt>
                <c:pt idx="1">
                  <c:v>0.125</c:v>
                </c:pt>
                <c:pt idx="2">
                  <c:v>0.125</c:v>
                </c:pt>
              </c:numCache>
            </c:numRef>
          </c:val>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fraudmanagementresourcecentre.com/" TargetMode="External"/><Relationship Id="rId2" Type="http://schemas.openxmlformats.org/officeDocument/2006/relationships/image" Target="../media/image1.jpeg"/><Relationship Id="rId3" Type="http://schemas.openxmlformats.org/officeDocument/2006/relationships/hyperlink" Target="#'Self Assessment Tool'!A1"/></Relationships>
</file>

<file path=xl/drawings/_rels/drawing10.xml.rels><?xml version="1.0" encoding="UTF-8" standalone="yes"?>
<Relationships xmlns="http://schemas.openxmlformats.org/package/2006/relationships"><Relationship Id="rId1" Type="http://schemas.openxmlformats.org/officeDocument/2006/relationships/hyperlink" Target="#'Self Assessment Tool'!B12"/></Relationships>
</file>

<file path=xl/drawings/_rels/drawing11.xml.rels><?xml version="1.0" encoding="UTF-8" standalone="yes"?>
<Relationships xmlns="http://schemas.openxmlformats.org/package/2006/relationships"><Relationship Id="rId1" Type="http://schemas.openxmlformats.org/officeDocument/2006/relationships/hyperlink" Target="#'Self Assessment Tool'!B21"/></Relationships>
</file>

<file path=xl/drawings/_rels/drawing12.xml.rels><?xml version="1.0" encoding="UTF-8" standalone="yes"?>
<Relationships xmlns="http://schemas.openxmlformats.org/package/2006/relationships"><Relationship Id="rId1" Type="http://schemas.openxmlformats.org/officeDocument/2006/relationships/hyperlink" Target="#'Self Assessment Tool'!B22"/></Relationships>
</file>

<file path=xl/drawings/_rels/drawing13.xml.rels><?xml version="1.0" encoding="UTF-8" standalone="yes"?>
<Relationships xmlns="http://schemas.openxmlformats.org/package/2006/relationships"><Relationship Id="rId1" Type="http://schemas.openxmlformats.org/officeDocument/2006/relationships/hyperlink" Target="#'Self Assessment Tool'!B23"/></Relationships>
</file>

<file path=xl/drawings/_rels/drawing14.xml.rels><?xml version="1.0" encoding="UTF-8" standalone="yes"?>
<Relationships xmlns="http://schemas.openxmlformats.org/package/2006/relationships"><Relationship Id="rId1" Type="http://schemas.openxmlformats.org/officeDocument/2006/relationships/hyperlink" Target="#'Self Assessment Tool'!B24"/></Relationships>
</file>

<file path=xl/drawings/_rels/drawing15.xml.rels><?xml version="1.0" encoding="UTF-8" standalone="yes"?>
<Relationships xmlns="http://schemas.openxmlformats.org/package/2006/relationships"><Relationship Id="rId1" Type="http://schemas.openxmlformats.org/officeDocument/2006/relationships/hyperlink" Target="#'Self Assessment Tool'!B33"/></Relationships>
</file>

<file path=xl/drawings/_rels/drawing16.xml.rels><?xml version="1.0" encoding="UTF-8" standalone="yes"?>
<Relationships xmlns="http://schemas.openxmlformats.org/package/2006/relationships"><Relationship Id="rId1" Type="http://schemas.openxmlformats.org/officeDocument/2006/relationships/hyperlink" Target="#'Self Assessment Tool'!B34"/></Relationships>
</file>

<file path=xl/drawings/_rels/drawing17.xml.rels><?xml version="1.0" encoding="UTF-8" standalone="yes"?>
<Relationships xmlns="http://schemas.openxmlformats.org/package/2006/relationships"><Relationship Id="rId1" Type="http://schemas.openxmlformats.org/officeDocument/2006/relationships/hyperlink" Target="#'Self Assessment Tool'!B35"/></Relationships>
</file>

<file path=xl/drawings/_rels/drawing18.xml.rels><?xml version="1.0" encoding="UTF-8" standalone="yes"?>
<Relationships xmlns="http://schemas.openxmlformats.org/package/2006/relationships"><Relationship Id="rId1" Type="http://schemas.openxmlformats.org/officeDocument/2006/relationships/hyperlink" Target="#'Self Assessment Tool'!B36"/></Relationships>
</file>

<file path=xl/drawings/_rels/drawing19.xml.rels><?xml version="1.0" encoding="UTF-8" standalone="yes"?>
<Relationships xmlns="http://schemas.openxmlformats.org/package/2006/relationships"><Relationship Id="rId1" Type="http://schemas.openxmlformats.org/officeDocument/2006/relationships/hyperlink" Target="#'Self Assessment Tool'!B37"/></Relationships>
</file>

<file path=xl/drawings/_rels/drawing2.xml.rels><?xml version="1.0" encoding="UTF-8" standalone="yes"?>
<Relationships xmlns="http://schemas.openxmlformats.org/package/2006/relationships"><Relationship Id="rId9" Type="http://schemas.openxmlformats.org/officeDocument/2006/relationships/hyperlink" Target="#'2A Clear Communication'!A1"/><Relationship Id="rId20" Type="http://schemas.openxmlformats.org/officeDocument/2006/relationships/hyperlink" Target="#'3H Recovery of Losses'!A1"/><Relationship Id="rId10" Type="http://schemas.openxmlformats.org/officeDocument/2006/relationships/hyperlink" Target="#'2B Fraud Proofing'!A1"/><Relationship Id="rId11" Type="http://schemas.openxmlformats.org/officeDocument/2006/relationships/hyperlink" Target="#'2C Screening and Due Diligence'!A1"/><Relationship Id="rId12" Type="http://schemas.openxmlformats.org/officeDocument/2006/relationships/hyperlink" Target="#'2D Anti-Fraud Culture'!A1"/><Relationship Id="rId13" Type="http://schemas.openxmlformats.org/officeDocument/2006/relationships/hyperlink" Target="#'3B Root Cause Analysis'!A1"/><Relationship Id="rId14" Type="http://schemas.openxmlformats.org/officeDocument/2006/relationships/hyperlink" Target="#'3A Stakeholder Agreements'!A1"/><Relationship Id="rId15" Type="http://schemas.openxmlformats.org/officeDocument/2006/relationships/hyperlink" Target="#'3C Whistleblowing'!A1"/><Relationship Id="rId16" Type="http://schemas.openxmlformats.org/officeDocument/2006/relationships/hyperlink" Target="#'3D Analytical Techniques'!A1"/><Relationship Id="rId17" Type="http://schemas.openxmlformats.org/officeDocument/2006/relationships/hyperlink" Target="#'3E Proactive Detection'!A1"/><Relationship Id="rId18" Type="http://schemas.openxmlformats.org/officeDocument/2006/relationships/hyperlink" Target="#'3F Effective Investigation'!A1"/><Relationship Id="rId19" Type="http://schemas.openxmlformats.org/officeDocument/2006/relationships/hyperlink" Target="#'3G Clear &amp; Consistent Sanctions'!A1"/><Relationship Id="rId1" Type="http://schemas.openxmlformats.org/officeDocument/2006/relationships/hyperlink" Target="#'1A Risk Management'!A1"/><Relationship Id="rId2" Type="http://schemas.openxmlformats.org/officeDocument/2006/relationships/hyperlink" Target="#'1B Executive Support'!A1"/><Relationship Id="rId3" Type="http://schemas.openxmlformats.org/officeDocument/2006/relationships/image" Target="../media/image2.png"/><Relationship Id="rId4" Type="http://schemas.openxmlformats.org/officeDocument/2006/relationships/hyperlink" Target="#'1C Senior Manager Accountable'!A1"/><Relationship Id="rId5" Type="http://schemas.openxmlformats.org/officeDocument/2006/relationships/hyperlink" Target="#'1D Clear Policy &amp; Strategy'!A1"/><Relationship Id="rId6" Type="http://schemas.openxmlformats.org/officeDocument/2006/relationships/hyperlink" Target="#'1E Effective Proactive and Reac'!A1"/><Relationship Id="rId7" Type="http://schemas.openxmlformats.org/officeDocument/2006/relationships/hyperlink" Target="#'1F Accuarte Estimate of Losses'!A1"/><Relationship Id="rId8" Type="http://schemas.openxmlformats.org/officeDocument/2006/relationships/hyperlink" Target="#'1G Proportionate  Investment'!A1"/></Relationships>
</file>

<file path=xl/drawings/_rels/drawing20.xml.rels><?xml version="1.0" encoding="UTF-8" standalone="yes"?>
<Relationships xmlns="http://schemas.openxmlformats.org/package/2006/relationships"><Relationship Id="rId1" Type="http://schemas.openxmlformats.org/officeDocument/2006/relationships/hyperlink" Target="#'Self Assessment Tool'!B38"/></Relationships>
</file>

<file path=xl/drawings/_rels/drawing21.xml.rels><?xml version="1.0" encoding="UTF-8" standalone="yes"?>
<Relationships xmlns="http://schemas.openxmlformats.org/package/2006/relationships"><Relationship Id="rId1" Type="http://schemas.openxmlformats.org/officeDocument/2006/relationships/hyperlink" Target="#'Self Assessment Tool'!B39"/></Relationships>
</file>

<file path=xl/drawings/_rels/drawing22.xml.rels><?xml version="1.0" encoding="UTF-8" standalone="yes"?>
<Relationships xmlns="http://schemas.openxmlformats.org/package/2006/relationships"><Relationship Id="rId1" Type="http://schemas.openxmlformats.org/officeDocument/2006/relationships/hyperlink" Target="#'Self Assessment Tool'!B40"/></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Self Assessment Tool'!B6"/></Relationships>
</file>

<file path=xl/drawings/_rels/drawing5.xml.rels><?xml version="1.0" encoding="UTF-8" standalone="yes"?>
<Relationships xmlns="http://schemas.openxmlformats.org/package/2006/relationships"><Relationship Id="rId1" Type="http://schemas.openxmlformats.org/officeDocument/2006/relationships/hyperlink" Target="#'Self Assessment Tool'!B7"/></Relationships>
</file>

<file path=xl/drawings/_rels/drawing6.xml.rels><?xml version="1.0" encoding="UTF-8" standalone="yes"?>
<Relationships xmlns="http://schemas.openxmlformats.org/package/2006/relationships"><Relationship Id="rId1" Type="http://schemas.openxmlformats.org/officeDocument/2006/relationships/hyperlink" Target="#'Self Assessment Tool'!B8"/></Relationships>
</file>

<file path=xl/drawings/_rels/drawing7.xml.rels><?xml version="1.0" encoding="UTF-8" standalone="yes"?>
<Relationships xmlns="http://schemas.openxmlformats.org/package/2006/relationships"><Relationship Id="rId1" Type="http://schemas.openxmlformats.org/officeDocument/2006/relationships/hyperlink" Target="#'Self Assessment Tool'!B9"/></Relationships>
</file>

<file path=xl/drawings/_rels/drawing8.xml.rels><?xml version="1.0" encoding="UTF-8" standalone="yes"?>
<Relationships xmlns="http://schemas.openxmlformats.org/package/2006/relationships"><Relationship Id="rId1" Type="http://schemas.openxmlformats.org/officeDocument/2006/relationships/hyperlink" Target="#'Self Assessment Tool'!B10"/></Relationships>
</file>

<file path=xl/drawings/_rels/drawing9.xml.rels><?xml version="1.0" encoding="UTF-8" standalone="yes"?>
<Relationships xmlns="http://schemas.openxmlformats.org/package/2006/relationships"><Relationship Id="rId1" Type="http://schemas.openxmlformats.org/officeDocument/2006/relationships/hyperlink" Target="#'Self Assessment Tool'!B11"/></Relationships>
</file>

<file path=xl/drawings/drawing1.xml><?xml version="1.0" encoding="utf-8"?>
<xdr:wsDr xmlns:xdr="http://schemas.openxmlformats.org/drawingml/2006/spreadsheetDrawing" xmlns:a="http://schemas.openxmlformats.org/drawingml/2006/main">
  <xdr:twoCellAnchor editAs="oneCell">
    <xdr:from>
      <xdr:col>1</xdr:col>
      <xdr:colOff>10083330</xdr:colOff>
      <xdr:row>0</xdr:row>
      <xdr:rowOff>88900</xdr:rowOff>
    </xdr:from>
    <xdr:to>
      <xdr:col>1</xdr:col>
      <xdr:colOff>12954000</xdr:colOff>
      <xdr:row>2</xdr:row>
      <xdr:rowOff>50800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27830" y="88900"/>
          <a:ext cx="287067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7277100</xdr:colOff>
      <xdr:row>5</xdr:row>
      <xdr:rowOff>254000</xdr:rowOff>
    </xdr:from>
    <xdr:to>
      <xdr:col>1</xdr:col>
      <xdr:colOff>11049000</xdr:colOff>
      <xdr:row>7</xdr:row>
      <xdr:rowOff>241300</xdr:rowOff>
    </xdr:to>
    <xdr:sp macro="" textlink="">
      <xdr:nvSpPr>
        <xdr:cNvPr id="3" name="Rounded Rectangle 2">
          <a:hlinkClick xmlns:r="http://schemas.openxmlformats.org/officeDocument/2006/relationships" r:id="rId3"/>
        </xdr:cNvPr>
        <xdr:cNvSpPr/>
      </xdr:nvSpPr>
      <xdr:spPr>
        <a:xfrm>
          <a:off x="7721600" y="2273300"/>
          <a:ext cx="3771900" cy="685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Go To Self Assessment Tool</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127000</xdr:colOff>
      <xdr:row>0</xdr:row>
      <xdr:rowOff>800100</xdr:rowOff>
    </xdr:from>
    <xdr:ext cx="7861299" cy="4241800"/>
    <xdr:sp macro="" textlink="">
      <xdr:nvSpPr>
        <xdr:cNvPr id="2" name="TextBox 1"/>
        <xdr:cNvSpPr txBox="1"/>
      </xdr:nvSpPr>
      <xdr:spPr>
        <a:xfrm>
          <a:off x="127000" y="800100"/>
          <a:ext cx="7861299" cy="42418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latin typeface="+mn-lt"/>
              <a:ea typeface="+mn-ea"/>
              <a:cs typeface="+mn-cs"/>
            </a:rPr>
            <a:t>Does the organisation select, develop, and perform ongoing evaluations to ascertain whether each</a:t>
          </a:r>
          <a:br>
            <a:rPr lang="en-US" sz="1400">
              <a:solidFill>
                <a:schemeClr val="tx1"/>
              </a:solidFill>
              <a:latin typeface="+mn-lt"/>
              <a:ea typeface="+mn-ea"/>
              <a:cs typeface="+mn-cs"/>
            </a:rPr>
          </a:br>
          <a:r>
            <a:rPr lang="en-US" sz="1400">
              <a:solidFill>
                <a:schemeClr val="tx1"/>
              </a:solidFill>
              <a:latin typeface="+mn-lt"/>
              <a:ea typeface="+mn-ea"/>
              <a:cs typeface="+mn-cs"/>
            </a:rPr>
            <a:t>of the principles of fraud risk management are present and functioning and communicate Fraud Risk Management Program deficiencies and progress in a timely manner to parties responsible for taking corrective action, including senior management and the board of directors/trustees. </a:t>
          </a:r>
          <a:r>
            <a:rPr lang="en-US" sz="1400" i="1">
              <a:solidFill>
                <a:schemeClr val="tx1"/>
              </a:solidFill>
              <a:latin typeface="+mn-lt"/>
              <a:ea typeface="+mn-ea"/>
              <a:cs typeface="+mn-cs"/>
            </a:rPr>
            <a:t>(COSO Fraud Risk Management Principle 5)</a:t>
          </a:r>
          <a:r>
            <a:rPr lang="en-US" sz="1400">
              <a:solidFill>
                <a:schemeClr val="tx1"/>
              </a:solidFill>
              <a:latin typeface="+mn-lt"/>
              <a:ea typeface="+mn-ea"/>
              <a:cs typeface="+mn-cs"/>
            </a:rPr>
            <a:t>.</a:t>
          </a:r>
        </a:p>
        <a:p>
          <a:endParaRPr lang="en-US" sz="1400">
            <a:solidFill>
              <a:schemeClr val="tx1"/>
            </a:solidFill>
          </a:endParaRPr>
        </a:p>
        <a:p>
          <a:r>
            <a:rPr lang="en-US" sz="1400">
              <a:solidFill>
                <a:schemeClr val="tx1"/>
              </a:solidFill>
            </a:rPr>
            <a:t>Good counter fraud measures and policy are mutually supportive. Does the organisation</a:t>
          </a:r>
          <a:r>
            <a:rPr lang="en-US" sz="1400" baseline="0">
              <a:solidFill>
                <a:schemeClr val="tx1"/>
              </a:solidFill>
            </a:rPr>
            <a:t> b</a:t>
          </a:r>
          <a:r>
            <a:rPr lang="en-US" sz="1400">
              <a:solidFill>
                <a:schemeClr val="tx1"/>
              </a:solidFill>
            </a:rPr>
            <a:t>uild in and balance the risk of fraud against the need to deliver objectives?</a:t>
          </a:r>
        </a:p>
        <a:p>
          <a:endParaRPr lang="en-US" sz="14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rPr>
            <a:t>Does the firm’s investment in anti-fraud systems reflect fraud trends?</a:t>
          </a:r>
        </a:p>
        <a:p>
          <a:endParaRPr lang="en-US" sz="1400">
            <a:solidFill>
              <a:schemeClr val="tx1"/>
            </a:solidFill>
          </a:endParaRPr>
        </a:p>
        <a:p>
          <a:r>
            <a:rPr lang="en-US" sz="1400">
              <a:solidFill>
                <a:schemeClr val="tx1"/>
              </a:solidFill>
            </a:rPr>
            <a:t>Are teams adequately resourced to carry out their functions effectively? </a:t>
          </a:r>
        </a:p>
        <a:p>
          <a:endParaRPr lang="en-US" sz="1400">
            <a:solidFill>
              <a:schemeClr val="tx1"/>
            </a:solidFill>
          </a:endParaRPr>
        </a:p>
        <a:p>
          <a:r>
            <a:rPr lang="en-US" sz="1400">
              <a:solidFill>
                <a:schemeClr val="tx1"/>
              </a:solidFill>
            </a:rPr>
            <a:t>What are the annual budgets for dealing with financial crime, and are they proportionate to the risks?</a:t>
          </a:r>
        </a:p>
        <a:p>
          <a:endParaRPr lang="en-US" sz="1400">
            <a:solidFill>
              <a:schemeClr val="tx1"/>
            </a:solidFill>
          </a:endParaRPr>
        </a:p>
      </xdr:txBody>
    </xdr:sp>
    <xdr:clientData/>
  </xdr:oneCellAnchor>
  <xdr:oneCellAnchor>
    <xdr:from>
      <xdr:col>6</xdr:col>
      <xdr:colOff>736600</xdr:colOff>
      <xdr:row>15</xdr:row>
      <xdr:rowOff>177800</xdr:rowOff>
    </xdr:from>
    <xdr:ext cx="7772400" cy="968983"/>
    <xdr:sp macro="" textlink="">
      <xdr:nvSpPr>
        <xdr:cNvPr id="3" name="TextBox 2"/>
        <xdr:cNvSpPr txBox="1"/>
      </xdr:nvSpPr>
      <xdr:spPr>
        <a:xfrm>
          <a:off x="8788400" y="4000500"/>
          <a:ext cx="7772400" cy="96898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pPr marL="0" marR="0" indent="0" defTabSz="914400" eaLnBrk="1" fontAlgn="auto" latinLnBrk="0" hangingPunct="1">
            <a:lnSpc>
              <a:spcPct val="100000"/>
            </a:lnSpc>
            <a:spcBef>
              <a:spcPts val="0"/>
            </a:spcBef>
            <a:spcAft>
              <a:spcPts val="0"/>
            </a:spcAft>
            <a:buClrTx/>
            <a:buSzTx/>
            <a:buFontTx/>
            <a:buNone/>
            <a:tabLst/>
            <a:defRPr/>
          </a:pPr>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Compliance unit and audit teams lack experience in financial crime matters.</a:t>
          </a:r>
        </a:p>
        <a:p>
          <a:endParaRPr lang="en-US" sz="1400"/>
        </a:p>
      </xdr:txBody>
    </xdr:sp>
    <xdr:clientData/>
  </xdr:oneCellAnchor>
  <xdr:oneCellAnchor>
    <xdr:from>
      <xdr:col>6</xdr:col>
      <xdr:colOff>762000</xdr:colOff>
      <xdr:row>0</xdr:row>
      <xdr:rowOff>825500</xdr:rowOff>
    </xdr:from>
    <xdr:ext cx="7759700" cy="749821"/>
    <xdr:sp macro="" textlink="">
      <xdr:nvSpPr>
        <xdr:cNvPr id="4" name="TextBox 3"/>
        <xdr:cNvSpPr txBox="1"/>
      </xdr:nvSpPr>
      <xdr:spPr>
        <a:xfrm>
          <a:off x="8813800" y="825500"/>
          <a:ext cx="7759700" cy="74982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Protect ability to prosecute by demonstrating organisational effort to counter fraud.</a:t>
          </a:r>
        </a:p>
      </xdr:txBody>
    </xdr:sp>
    <xdr:clientData/>
  </xdr:oneCellAnchor>
  <xdr:oneCellAnchor>
    <xdr:from>
      <xdr:col>0</xdr:col>
      <xdr:colOff>128543</xdr:colOff>
      <xdr:row>22</xdr:row>
      <xdr:rowOff>88900</xdr:rowOff>
    </xdr:from>
    <xdr:ext cx="2065694" cy="1358900"/>
    <xdr:sp macro="" textlink="">
      <xdr:nvSpPr>
        <xdr:cNvPr id="5" name="TextBox 4">
          <a:hlinkClick xmlns:r="http://schemas.openxmlformats.org/officeDocument/2006/relationships" r:id="rId1"/>
        </xdr:cNvPr>
        <xdr:cNvSpPr txBox="1"/>
      </xdr:nvSpPr>
      <xdr:spPr>
        <a:xfrm>
          <a:off x="128543" y="5245100"/>
          <a:ext cx="2065694" cy="1358900"/>
        </a:xfrm>
        <a:prstGeom prst="rect">
          <a:avLst/>
        </a:prstGeom>
        <a:solidFill>
          <a:srgbClr val="F457B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1G</a:t>
          </a:r>
        </a:p>
        <a:p>
          <a:pPr algn="ctr"/>
          <a:r>
            <a:rPr lang="en-US" sz="1400">
              <a:solidFill>
                <a:schemeClr val="bg1"/>
              </a:solidFill>
            </a:rPr>
            <a:t>Proportionate</a:t>
          </a:r>
          <a:r>
            <a:rPr lang="en-US" sz="1400" baseline="0">
              <a:solidFill>
                <a:schemeClr val="bg1"/>
              </a:solidFill>
            </a:rPr>
            <a:t> </a:t>
          </a:r>
        </a:p>
        <a:p>
          <a:pPr algn="ctr"/>
          <a:r>
            <a:rPr lang="en-US" sz="1400" baseline="0">
              <a:solidFill>
                <a:schemeClr val="bg1"/>
              </a:solidFill>
            </a:rPr>
            <a:t>Investment</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Is there a level of financial investment in work to counter fraud and corruption that is proportionate to the risk that has been identified? </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76200</xdr:colOff>
      <xdr:row>0</xdr:row>
      <xdr:rowOff>571500</xdr:rowOff>
    </xdr:from>
    <xdr:ext cx="7835899" cy="4381500"/>
    <xdr:sp macro="" textlink="">
      <xdr:nvSpPr>
        <xdr:cNvPr id="2" name="TextBox 1"/>
        <xdr:cNvSpPr txBox="1"/>
      </xdr:nvSpPr>
      <xdr:spPr>
        <a:xfrm>
          <a:off x="76200" y="571500"/>
          <a:ext cx="7835899" cy="43815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latin typeface="+mn-lt"/>
              <a:ea typeface="+mn-ea"/>
              <a:cs typeface="+mn-cs"/>
            </a:rPr>
            <a:t>Does the organisation establishe a communication process to obtain information about potential fraud and deploy a coordinated approach to investigation and corrective action to address fraud appropriately and in a timely manner. </a:t>
          </a:r>
          <a:r>
            <a:rPr lang="en-US" sz="1400" i="1">
              <a:solidFill>
                <a:schemeClr val="tx1"/>
              </a:solidFill>
              <a:latin typeface="+mn-lt"/>
              <a:ea typeface="+mn-ea"/>
              <a:cs typeface="+mn-cs"/>
            </a:rPr>
            <a:t>(COSO Fraud Risk Management Principle 4)</a:t>
          </a:r>
        </a:p>
        <a:p>
          <a:endParaRPr lang="de-DE" sz="1400">
            <a:solidFill>
              <a:schemeClr val="tx1"/>
            </a:solidFill>
          </a:endParaRPr>
        </a:p>
        <a:p>
          <a:r>
            <a:rPr lang="de-DE" sz="1400">
              <a:solidFill>
                <a:schemeClr val="tx1"/>
              </a:solidFill>
            </a:rPr>
            <a:t>Does the organisation send the message that it actively seeks out fraudulent conduct through fraud assessment questioning by auditors?</a:t>
          </a:r>
        </a:p>
        <a:p>
          <a:endParaRPr lang="de-DE" sz="1400">
            <a:solidFill>
              <a:schemeClr val="tx1"/>
            </a:solidFill>
          </a:endParaRPr>
        </a:p>
        <a:p>
          <a:r>
            <a:rPr lang="de-DE" sz="1400">
              <a:solidFill>
                <a:schemeClr val="tx1"/>
              </a:solidFill>
            </a:rPr>
            <a:t>Do staff, the</a:t>
          </a:r>
          <a:r>
            <a:rPr lang="de-DE" sz="1400" baseline="0">
              <a:solidFill>
                <a:schemeClr val="tx1"/>
              </a:solidFill>
            </a:rPr>
            <a:t> board, suppliers, contractors and doners</a:t>
          </a:r>
          <a:r>
            <a:rPr lang="de-DE" sz="1400">
              <a:solidFill>
                <a:schemeClr val="tx1"/>
              </a:solidFill>
            </a:rPr>
            <a:t> understand what constitutes fraud?</a:t>
          </a:r>
        </a:p>
        <a:p>
          <a:endParaRPr lang="de-DE" sz="1400">
            <a:solidFill>
              <a:schemeClr val="tx1"/>
            </a:solidFill>
          </a:endParaRPr>
        </a:p>
        <a:p>
          <a:r>
            <a:rPr lang="de-DE" sz="1400">
              <a:solidFill>
                <a:schemeClr val="tx1"/>
              </a:solidFill>
            </a:rPr>
            <a:t>Do staff, the board, suppliers, contractors and doners understand the full costs of fraud i.e. lost revenue</a:t>
          </a:r>
          <a:r>
            <a:rPr lang="de-DE" sz="1400" baseline="0">
              <a:solidFill>
                <a:schemeClr val="tx1"/>
              </a:solidFill>
            </a:rPr>
            <a:t> to distribute to worthy causes</a:t>
          </a:r>
          <a:r>
            <a:rPr lang="de-DE" sz="1400">
              <a:solidFill>
                <a:schemeClr val="tx1"/>
              </a:solidFill>
            </a:rPr>
            <a:t>, adverse publicity, job losses, legal and regulatory impacts,</a:t>
          </a:r>
          <a:r>
            <a:rPr lang="de-DE" sz="1400" baseline="0">
              <a:solidFill>
                <a:schemeClr val="tx1"/>
              </a:solidFill>
            </a:rPr>
            <a:t> </a:t>
          </a:r>
          <a:r>
            <a:rPr lang="de-DE" sz="1400">
              <a:solidFill>
                <a:schemeClr val="tx1"/>
              </a:solidFill>
            </a:rPr>
            <a:t>decreased morale and productivity?</a:t>
          </a:r>
          <a:endParaRPr lang="en-US" sz="1400">
            <a:solidFill>
              <a:schemeClr val="tx1"/>
            </a:solidFill>
          </a:endParaRPr>
        </a:p>
        <a:p>
          <a:endParaRPr lang="en-US" sz="1400">
            <a:solidFill>
              <a:schemeClr val="tx1"/>
            </a:solidFill>
          </a:endParaRPr>
        </a:p>
        <a:p>
          <a:r>
            <a:rPr lang="en-US" sz="1400">
              <a:solidFill>
                <a:schemeClr val="tx1"/>
              </a:solidFill>
            </a:rPr>
            <a:t>Are business</a:t>
          </a:r>
          <a:r>
            <a:rPr lang="en-US" sz="1400" baseline="0">
              <a:solidFill>
                <a:schemeClr val="tx1"/>
              </a:solidFill>
            </a:rPr>
            <a:t> conduct guidelines and policies published in all the main languages of employees and business partners?</a:t>
          </a:r>
          <a:endParaRPr lang="en-US" sz="1400">
            <a:solidFill>
              <a:schemeClr val="tx1"/>
            </a:solidFill>
          </a:endParaRPr>
        </a:p>
        <a:p>
          <a:endParaRPr lang="de-DE" sz="1400">
            <a:solidFill>
              <a:schemeClr val="tx1"/>
            </a:solidFill>
          </a:endParaRPr>
        </a:p>
      </xdr:txBody>
    </xdr:sp>
    <xdr:clientData/>
  </xdr:oneCellAnchor>
  <xdr:oneCellAnchor>
    <xdr:from>
      <xdr:col>6</xdr:col>
      <xdr:colOff>736600</xdr:colOff>
      <xdr:row>24</xdr:row>
      <xdr:rowOff>127000</xdr:rowOff>
    </xdr:from>
    <xdr:ext cx="7772400" cy="1407308"/>
    <xdr:sp macro="" textlink="">
      <xdr:nvSpPr>
        <xdr:cNvPr id="3" name="TextBox 2"/>
        <xdr:cNvSpPr txBox="1"/>
      </xdr:nvSpPr>
      <xdr:spPr>
        <a:xfrm>
          <a:off x="8788400" y="5740400"/>
          <a:ext cx="7772400" cy="1407308"/>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 Awareness training</a:t>
          </a:r>
          <a:r>
            <a:rPr lang="en-US" sz="1400" baseline="0"/>
            <a:t> only covers permanent employees and is not targetted to the needs of different parts of the organisation</a:t>
          </a:r>
          <a:r>
            <a:rPr lang="en-US" sz="1400"/>
            <a:t>.</a:t>
          </a:r>
        </a:p>
        <a:p>
          <a:endParaRPr lang="en-US" sz="1400"/>
        </a:p>
        <a:p>
          <a:r>
            <a:rPr lang="en-US" sz="1400"/>
            <a:t>Awareness only covers internal stakeholders</a:t>
          </a:r>
          <a:r>
            <a:rPr lang="en-US" sz="1400" baseline="0"/>
            <a:t> and ignores external business partners.</a:t>
          </a:r>
          <a:endParaRPr lang="en-US" sz="1400"/>
        </a:p>
      </xdr:txBody>
    </xdr:sp>
    <xdr:clientData/>
  </xdr:oneCellAnchor>
  <xdr:oneCellAnchor>
    <xdr:from>
      <xdr:col>6</xdr:col>
      <xdr:colOff>736600</xdr:colOff>
      <xdr:row>0</xdr:row>
      <xdr:rowOff>571500</xdr:rowOff>
    </xdr:from>
    <xdr:ext cx="7759700" cy="4928400"/>
    <xdr:sp macro="" textlink="">
      <xdr:nvSpPr>
        <xdr:cNvPr id="4" name="TextBox 3"/>
        <xdr:cNvSpPr txBox="1"/>
      </xdr:nvSpPr>
      <xdr:spPr>
        <a:xfrm>
          <a:off x="8788400" y="571500"/>
          <a:ext cx="7759700" cy="49284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Trustees and Board</a:t>
          </a:r>
          <a:r>
            <a:rPr lang="en-US" sz="1400" baseline="0"/>
            <a:t> members have received clear guidance on their own responsibilities and the standards of ethical behaviour expected of them.</a:t>
          </a:r>
          <a:endParaRPr lang="en-US" sz="1400"/>
        </a:p>
        <a:p>
          <a:endParaRPr lang="en-US" sz="1400"/>
        </a:p>
        <a:p>
          <a:r>
            <a:rPr lang="en-US" sz="1400">
              <a:solidFill>
                <a:schemeClr val="tx1"/>
              </a:solidFill>
              <a:effectLst/>
              <a:latin typeface="+mn-lt"/>
              <a:ea typeface="+mn-ea"/>
              <a:cs typeface="+mn-cs"/>
            </a:rPr>
            <a:t>Employees and business partners are given the information, skills and resources they need to comply </a:t>
          </a:r>
        </a:p>
        <a:p>
          <a:r>
            <a:rPr lang="en-US" sz="1400">
              <a:solidFill>
                <a:schemeClr val="tx1"/>
              </a:solidFill>
              <a:effectLst/>
              <a:latin typeface="+mn-lt"/>
              <a:ea typeface="+mn-ea"/>
              <a:cs typeface="+mn-cs"/>
            </a:rPr>
            <a:t>with the policy of zero tolerance of fraud.</a:t>
          </a:r>
        </a:p>
        <a:p>
          <a:endParaRPr lang="en-US" sz="14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effectLst/>
              <a:latin typeface="+mn-lt"/>
              <a:ea typeface="+mn-ea"/>
              <a:cs typeface="+mn-cs"/>
            </a:rPr>
            <a:t>The organisation communicate its policy, procedures and guidance for gifts, hospitality and expenses</a:t>
          </a:r>
          <a:br>
            <a:rPr lang="en-US" sz="1400">
              <a:solidFill>
                <a:schemeClr val="tx1"/>
              </a:solidFill>
              <a:effectLst/>
              <a:latin typeface="+mn-lt"/>
              <a:ea typeface="+mn-ea"/>
              <a:cs typeface="+mn-cs"/>
            </a:rPr>
          </a:br>
          <a:r>
            <a:rPr lang="en-US" sz="1400">
              <a:solidFill>
                <a:schemeClr val="tx1"/>
              </a:solidFill>
              <a:effectLst/>
              <a:latin typeface="+mn-lt"/>
              <a:ea typeface="+mn-ea"/>
              <a:cs typeface="+mn-cs"/>
            </a:rPr>
            <a:t>to employees, business partners and suppliers to prevent misunderstanding or differences in perceptions of what is permissible within the policy. </a:t>
          </a:r>
          <a:endParaRPr lang="en-US" sz="1400"/>
        </a:p>
        <a:p>
          <a:endParaRPr lang="en-US" sz="1400"/>
        </a:p>
        <a:p>
          <a:r>
            <a:rPr lang="de-DE" sz="1400">
              <a:solidFill>
                <a:schemeClr val="tx1"/>
              </a:solidFill>
            </a:rPr>
            <a:t>Publicity covers the following</a:t>
          </a:r>
          <a:r>
            <a:rPr lang="de-DE" sz="1400" baseline="0">
              <a:solidFill>
                <a:schemeClr val="tx1"/>
              </a:solidFill>
            </a:rPr>
            <a:t> areas</a:t>
          </a:r>
          <a:r>
            <a:rPr lang="de-DE" sz="1400">
              <a:solidFill>
                <a:schemeClr val="tx1"/>
              </a:solidFill>
            </a:rPr>
            <a:t>:                                                                                                                                                                                                                                                                                                                                                                        a.     the hostility of the honest majority to fraud &amp; corruption;                                                                                                                                                                                                                   b.    effectiveness of preventative arrangements;                                                                                                                                                                                                                                              c.     sophistication of arrangements to</a:t>
          </a:r>
          <a:r>
            <a:rPr lang="de-DE" sz="1400" baseline="0">
              <a:solidFill>
                <a:schemeClr val="tx1"/>
              </a:solidFill>
            </a:rPr>
            <a:t> </a:t>
          </a:r>
          <a:r>
            <a:rPr lang="de-DE" sz="1400">
              <a:solidFill>
                <a:schemeClr val="tx1"/>
              </a:solidFill>
            </a:rPr>
            <a:t>detect fraud and corruption; </a:t>
          </a:r>
        </a:p>
        <a:p>
          <a:r>
            <a:rPr lang="de-DE" sz="1400">
              <a:solidFill>
                <a:schemeClr val="tx1"/>
              </a:solidFill>
            </a:rPr>
            <a:t>d.    professionalism of those investigating</a:t>
          </a:r>
          <a:r>
            <a:rPr lang="de-DE" sz="1400" baseline="0">
              <a:solidFill>
                <a:schemeClr val="tx1"/>
              </a:solidFill>
            </a:rPr>
            <a:t> </a:t>
          </a:r>
          <a:r>
            <a:rPr lang="de-DE" sz="1400">
              <a:solidFill>
                <a:schemeClr val="tx1"/>
              </a:solidFill>
            </a:rPr>
            <a:t>fraud and corruption and their ability to uncover evidence;</a:t>
          </a:r>
        </a:p>
        <a:p>
          <a:r>
            <a:rPr lang="de-DE" sz="1400">
              <a:solidFill>
                <a:schemeClr val="tx1"/>
              </a:solidFill>
            </a:rPr>
            <a:t>e.     likelihood of proportionate consistent sanctions</a:t>
          </a:r>
          <a:r>
            <a:rPr lang="de-DE" sz="1400" baseline="0">
              <a:solidFill>
                <a:schemeClr val="tx1"/>
              </a:solidFill>
            </a:rPr>
            <a:t> </a:t>
          </a:r>
          <a:r>
            <a:rPr lang="de-DE" sz="1400">
              <a:solidFill>
                <a:schemeClr val="tx1"/>
              </a:solidFill>
            </a:rPr>
            <a:t>being applied;</a:t>
          </a:r>
        </a:p>
        <a:p>
          <a:r>
            <a:rPr lang="de-DE" sz="1400">
              <a:solidFill>
                <a:schemeClr val="tx1"/>
              </a:solidFill>
            </a:rPr>
            <a:t>f.      likelihood of losses being recovered?</a:t>
          </a:r>
        </a:p>
        <a:p>
          <a:endParaRPr lang="de-DE" sz="1400">
            <a:solidFill>
              <a:schemeClr val="tx1"/>
            </a:solidFill>
          </a:endParaRPr>
        </a:p>
        <a:p>
          <a:r>
            <a:rPr lang="de-DE" sz="1400">
              <a:solidFill>
                <a:schemeClr val="tx1"/>
              </a:solidFill>
            </a:rPr>
            <a:t>Training is tailored for particular audiences across the business and covers people external to the orgnisation.</a:t>
          </a:r>
        </a:p>
      </xdr:txBody>
    </xdr:sp>
    <xdr:clientData/>
  </xdr:oneCellAnchor>
  <xdr:oneCellAnchor>
    <xdr:from>
      <xdr:col>0</xdr:col>
      <xdr:colOff>90443</xdr:colOff>
      <xdr:row>21</xdr:row>
      <xdr:rowOff>76200</xdr:rowOff>
    </xdr:from>
    <xdr:ext cx="2065694" cy="1358900"/>
    <xdr:sp macro="" textlink="">
      <xdr:nvSpPr>
        <xdr:cNvPr id="5" name="TextBox 4">
          <a:hlinkClick xmlns:r="http://schemas.openxmlformats.org/officeDocument/2006/relationships" r:id="rId1"/>
        </xdr:cNvPr>
        <xdr:cNvSpPr txBox="1"/>
      </xdr:nvSpPr>
      <xdr:spPr>
        <a:xfrm>
          <a:off x="90443" y="5041900"/>
          <a:ext cx="2065694" cy="1358900"/>
        </a:xfrm>
        <a:prstGeom prst="rect">
          <a:avLst/>
        </a:prstGeom>
        <a:solidFill>
          <a:srgbClr val="17A915"/>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2A</a:t>
          </a:r>
        </a:p>
        <a:p>
          <a:pPr algn="ctr"/>
          <a:r>
            <a:rPr lang="en-US" sz="1400">
              <a:solidFill>
                <a:schemeClr val="bg1"/>
              </a:solidFill>
            </a:rPr>
            <a:t>Clear</a:t>
          </a:r>
          <a:r>
            <a:rPr lang="en-US" sz="1400" baseline="0">
              <a:solidFill>
                <a:schemeClr val="bg1"/>
              </a:solidFill>
            </a:rPr>
            <a:t> Communication</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have a clear communication workplan in place to create a strong deterrent effect?</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139701</xdr:colOff>
      <xdr:row>0</xdr:row>
      <xdr:rowOff>812800</xdr:rowOff>
    </xdr:from>
    <xdr:ext cx="7810500" cy="5067300"/>
    <xdr:sp macro="" textlink="">
      <xdr:nvSpPr>
        <xdr:cNvPr id="2" name="TextBox 1"/>
        <xdr:cNvSpPr txBox="1"/>
      </xdr:nvSpPr>
      <xdr:spPr>
        <a:xfrm>
          <a:off x="139701" y="812800"/>
          <a:ext cx="7810500" cy="50673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How does your firm ensure that its approach to reviewing the effectiveness of financial crime systems and controls is comprehensive?</a:t>
          </a:r>
        </a:p>
        <a:p>
          <a:endParaRPr lang="en-US" sz="1400">
            <a:solidFill>
              <a:schemeClr val="tx1"/>
            </a:solidFill>
          </a:endParaRPr>
        </a:p>
        <a:p>
          <a:r>
            <a:rPr lang="en-US" sz="1400">
              <a:solidFill>
                <a:schemeClr val="tx1"/>
              </a:solidFill>
            </a:rPr>
            <a:t>What are the findings of recent internal audits and compliance reviews on topics related to financial crime?</a:t>
          </a:r>
        </a:p>
        <a:p>
          <a:endParaRPr lang="en-US" sz="1400">
            <a:solidFill>
              <a:schemeClr val="tx1"/>
            </a:solidFill>
          </a:endParaRPr>
        </a:p>
        <a:p>
          <a:r>
            <a:rPr lang="en-US" sz="1400">
              <a:solidFill>
                <a:schemeClr val="tx1"/>
              </a:solidFill>
            </a:rPr>
            <a:t>How has the firm progressed remedial measures?</a:t>
          </a:r>
        </a:p>
        <a:p>
          <a:endParaRPr lang="en-US" sz="1400">
            <a:solidFill>
              <a:schemeClr val="tx1"/>
            </a:solidFill>
          </a:endParaRPr>
        </a:p>
        <a:p>
          <a:r>
            <a:rPr lang="en-US" sz="1400">
              <a:solidFill>
                <a:schemeClr val="tx1"/>
              </a:solidFill>
            </a:rPr>
            <a:t>Could remuneration structures increase the risk of bribery and corruption?</a:t>
          </a:r>
        </a:p>
        <a:p>
          <a:endParaRPr lang="en-US" sz="1400">
            <a:solidFill>
              <a:schemeClr val="tx1"/>
            </a:solidFill>
          </a:endParaRPr>
        </a:p>
        <a:p>
          <a:r>
            <a:rPr lang="en-US" sz="1400">
              <a:solidFill>
                <a:schemeClr val="tx1"/>
              </a:solidFill>
            </a:rPr>
            <a:t>Are performance goals realistic?</a:t>
          </a:r>
        </a:p>
        <a:p>
          <a:endParaRPr lang="en-US" sz="1400">
            <a:solidFill>
              <a:schemeClr val="tx1"/>
            </a:solidFill>
          </a:endParaRPr>
        </a:p>
        <a:p>
          <a:r>
            <a:rPr lang="en-US" sz="1400">
              <a:solidFill>
                <a:schemeClr val="tx1"/>
              </a:solidFill>
            </a:rPr>
            <a:t>Have fraud prevention goals been incorporated into the performance measures against which managers are evaluated and which are used to determine performance related compensation?</a:t>
          </a:r>
        </a:p>
        <a:p>
          <a:endParaRPr lang="en-US" sz="1400">
            <a:solidFill>
              <a:schemeClr val="tx1"/>
            </a:solidFill>
          </a:endParaRPr>
        </a:p>
        <a:p>
          <a:r>
            <a:rPr lang="en-US" sz="1400">
              <a:solidFill>
                <a:schemeClr val="tx1"/>
              </a:solidFill>
            </a:rPr>
            <a:t>Are strong anti-fraud controls in place and operating effectively</a:t>
          </a:r>
          <a:r>
            <a:rPr lang="en-US" sz="1400" baseline="0">
              <a:solidFill>
                <a:schemeClr val="tx1"/>
              </a:solidFill>
            </a:rPr>
            <a:t> i.e</a:t>
          </a:r>
          <a:r>
            <a:rPr lang="en-US" sz="1400">
              <a:solidFill>
                <a:schemeClr val="tx1"/>
              </a:solidFill>
            </a:rPr>
            <a:t> : segregation of duties; relevant non overlapping delegated authority limits; physical safeguards; rotation of duties; mandatory vacations etc.</a:t>
          </a:r>
        </a:p>
      </xdr:txBody>
    </xdr:sp>
    <xdr:clientData/>
  </xdr:oneCellAnchor>
  <xdr:oneCellAnchor>
    <xdr:from>
      <xdr:col>6</xdr:col>
      <xdr:colOff>698500</xdr:colOff>
      <xdr:row>13</xdr:row>
      <xdr:rowOff>114300</xdr:rowOff>
    </xdr:from>
    <xdr:ext cx="7772400" cy="2064796"/>
    <xdr:sp macro="" textlink="">
      <xdr:nvSpPr>
        <xdr:cNvPr id="3" name="TextBox 2"/>
        <xdr:cNvSpPr txBox="1"/>
      </xdr:nvSpPr>
      <xdr:spPr>
        <a:xfrm>
          <a:off x="8750300" y="3556000"/>
          <a:ext cx="7772400" cy="206479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Staff are not competent to carry out preventative functions effectively, exposing the firm to financial crime risk.</a:t>
          </a:r>
        </a:p>
        <a:p>
          <a:endParaRPr lang="en-US" sz="1400"/>
        </a:p>
        <a:p>
          <a:r>
            <a:rPr lang="en-US" sz="1400"/>
            <a:t>Fraud risks are not explored when new products and delivery channels are developed.</a:t>
          </a:r>
        </a:p>
        <a:p>
          <a:endParaRPr lang="en-US" sz="1400"/>
        </a:p>
        <a:p>
          <a:r>
            <a:rPr lang="en-US" sz="1400"/>
            <a:t>A firm relies on passages in the staff code of conduct that prohibit improper payments, but has no other controls.</a:t>
          </a:r>
        </a:p>
      </xdr:txBody>
    </xdr:sp>
    <xdr:clientData/>
  </xdr:oneCellAnchor>
  <xdr:oneCellAnchor>
    <xdr:from>
      <xdr:col>6</xdr:col>
      <xdr:colOff>736600</xdr:colOff>
      <xdr:row>0</xdr:row>
      <xdr:rowOff>812800</xdr:rowOff>
    </xdr:from>
    <xdr:ext cx="7759700" cy="1845633"/>
    <xdr:sp macro="" textlink="">
      <xdr:nvSpPr>
        <xdr:cNvPr id="4" name="TextBox 3"/>
        <xdr:cNvSpPr txBox="1"/>
      </xdr:nvSpPr>
      <xdr:spPr>
        <a:xfrm>
          <a:off x="8788400" y="812800"/>
          <a:ext cx="7759700" cy="184563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Procedures/ systems are fraud proofed on a regular basis to avoid occurrence and reoccurrence of fraud. </a:t>
          </a:r>
        </a:p>
        <a:p>
          <a:endParaRPr lang="en-US" sz="1400"/>
        </a:p>
        <a:p>
          <a:r>
            <a:rPr lang="en-US" sz="1400"/>
            <a:t>Involve and encourage staff to identify weaknesses. Link to and act on, the results of reviews.</a:t>
          </a:r>
        </a:p>
        <a:p>
          <a:endParaRPr lang="en-US" sz="1400"/>
        </a:p>
        <a:p>
          <a:r>
            <a:rPr lang="en-US" sz="1400"/>
            <a:t>Controls adapt to new fraud threats.</a:t>
          </a:r>
        </a:p>
      </xdr:txBody>
    </xdr:sp>
    <xdr:clientData/>
  </xdr:oneCellAnchor>
  <xdr:oneCellAnchor>
    <xdr:from>
      <xdr:col>0</xdr:col>
      <xdr:colOff>141243</xdr:colOff>
      <xdr:row>26</xdr:row>
      <xdr:rowOff>25400</xdr:rowOff>
    </xdr:from>
    <xdr:ext cx="2065694" cy="1358900"/>
    <xdr:sp macro="" textlink="">
      <xdr:nvSpPr>
        <xdr:cNvPr id="5" name="TextBox 4">
          <a:hlinkClick xmlns:r="http://schemas.openxmlformats.org/officeDocument/2006/relationships" r:id="rId1"/>
        </xdr:cNvPr>
        <xdr:cNvSpPr txBox="1"/>
      </xdr:nvSpPr>
      <xdr:spPr>
        <a:xfrm>
          <a:off x="141243" y="6019800"/>
          <a:ext cx="2065694" cy="1358900"/>
        </a:xfrm>
        <a:prstGeom prst="rect">
          <a:avLst/>
        </a:prstGeom>
        <a:solidFill>
          <a:srgbClr val="17A915"/>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2B</a:t>
          </a:r>
        </a:p>
        <a:p>
          <a:pPr algn="ctr"/>
          <a:r>
            <a:rPr lang="en-US" sz="1400">
              <a:solidFill>
                <a:schemeClr val="bg1"/>
              </a:solidFill>
            </a:rPr>
            <a:t>Fraud Proofing</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seek to design fraud out of new policies, procedures and systems and to revise existing ones to remove apparent weaknesses?   </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165101</xdr:colOff>
      <xdr:row>0</xdr:row>
      <xdr:rowOff>825500</xdr:rowOff>
    </xdr:from>
    <xdr:ext cx="7810499" cy="3556000"/>
    <xdr:sp macro="" textlink="">
      <xdr:nvSpPr>
        <xdr:cNvPr id="2" name="TextBox 1"/>
        <xdr:cNvSpPr txBox="1"/>
      </xdr:nvSpPr>
      <xdr:spPr>
        <a:xfrm>
          <a:off x="165101" y="825500"/>
          <a:ext cx="7810499" cy="35560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What is your approach to vetting staff? </a:t>
          </a:r>
        </a:p>
        <a:p>
          <a:endParaRPr lang="en-US" sz="1400">
            <a:solidFill>
              <a:schemeClr val="tx1"/>
            </a:solidFill>
          </a:endParaRPr>
        </a:p>
        <a:p>
          <a:r>
            <a:rPr lang="en-US" sz="1400">
              <a:solidFill>
                <a:schemeClr val="tx1"/>
              </a:solidFill>
            </a:rPr>
            <a:t>Are integrity and compliance with relevant anti-corruption legislation considered when discussing business opportunities?</a:t>
          </a:r>
        </a:p>
        <a:p>
          <a:endParaRPr lang="en-US" sz="1400">
            <a:solidFill>
              <a:schemeClr val="tx1"/>
            </a:solidFill>
          </a:endParaRPr>
        </a:p>
        <a:p>
          <a:r>
            <a:rPr lang="en-US" sz="1400">
              <a:solidFill>
                <a:schemeClr val="tx1"/>
              </a:solidFill>
            </a:rPr>
            <a:t>Do your firm’s policies and procedures clearly define ‘third party’ and the due diligence required when establishing and reviewing third party relationships?</a:t>
          </a:r>
        </a:p>
        <a:p>
          <a:r>
            <a:rPr lang="en-US" sz="1400">
              <a:solidFill>
                <a:schemeClr val="tx1"/>
              </a:solidFill>
            </a:rPr>
            <a:t> </a:t>
          </a:r>
        </a:p>
        <a:p>
          <a:r>
            <a:rPr lang="en-US" sz="1400">
              <a:solidFill>
                <a:schemeClr val="tx1"/>
              </a:solidFill>
            </a:rPr>
            <a:t>How is the use of third-party introducers controlled?</a:t>
          </a:r>
        </a:p>
        <a:p>
          <a:endParaRPr lang="en-US" sz="1400">
            <a:solidFill>
              <a:schemeClr val="tx1"/>
            </a:solidFill>
          </a:endParaRPr>
        </a:p>
        <a:p>
          <a:r>
            <a:rPr lang="en-US" sz="1400">
              <a:solidFill>
                <a:schemeClr val="tx1"/>
              </a:solidFill>
            </a:rPr>
            <a:t>Do you know who your customers, doners and suppliers are including</a:t>
          </a:r>
          <a:r>
            <a:rPr lang="en-US" sz="1400" baseline="0">
              <a:solidFill>
                <a:schemeClr val="tx1"/>
              </a:solidFill>
            </a:rPr>
            <a:t> beneficial owners, Politically Exposed Persons (PEPs), and persons of significant control</a:t>
          </a:r>
          <a:r>
            <a:rPr lang="en-US" sz="1400">
              <a:solidFill>
                <a:schemeClr val="tx1"/>
              </a:solidFill>
            </a:rPr>
            <a:t>?</a:t>
          </a:r>
        </a:p>
        <a:p>
          <a:endParaRPr lang="en-US" sz="1400">
            <a:solidFill>
              <a:schemeClr val="tx1"/>
            </a:solidFill>
          </a:endParaRPr>
        </a:p>
        <a:p>
          <a:r>
            <a:rPr lang="en-US" sz="1400">
              <a:solidFill>
                <a:schemeClr val="tx1"/>
              </a:solidFill>
            </a:rPr>
            <a:t>Do you assess </a:t>
          </a:r>
        </a:p>
      </xdr:txBody>
    </xdr:sp>
    <xdr:clientData/>
  </xdr:oneCellAnchor>
  <xdr:oneCellAnchor>
    <xdr:from>
      <xdr:col>7</xdr:col>
      <xdr:colOff>254000</xdr:colOff>
      <xdr:row>33</xdr:row>
      <xdr:rowOff>177800</xdr:rowOff>
    </xdr:from>
    <xdr:ext cx="7772400" cy="2064796"/>
    <xdr:sp macro="" textlink="">
      <xdr:nvSpPr>
        <xdr:cNvPr id="3" name="TextBox 2"/>
        <xdr:cNvSpPr txBox="1"/>
      </xdr:nvSpPr>
      <xdr:spPr>
        <a:xfrm>
          <a:off x="9131300" y="7505700"/>
          <a:ext cx="7772400" cy="206479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Staff vetting is a one-off exercise and/or a firm assumes that long-standing third-party relationships present no bribery or corruption risk.</a:t>
          </a:r>
        </a:p>
        <a:p>
          <a:endParaRPr lang="en-US" sz="1400"/>
        </a:p>
        <a:p>
          <a:r>
            <a:rPr lang="en-US" sz="1400"/>
            <a:t>Organisations fail to conduct due diligence on legacy risks arising from mergers and acquisitions.</a:t>
          </a:r>
        </a:p>
        <a:p>
          <a:endParaRPr lang="en-US" sz="1400"/>
        </a:p>
        <a:p>
          <a:r>
            <a:rPr lang="en-US" sz="1400"/>
            <a:t>A firm using intermediaries fails to satisfy itself that those businesses have adequate controls to detect and prevent where staff have used bribery to generate business.</a:t>
          </a:r>
        </a:p>
      </xdr:txBody>
    </xdr:sp>
    <xdr:clientData/>
  </xdr:oneCellAnchor>
  <xdr:oneCellAnchor>
    <xdr:from>
      <xdr:col>7</xdr:col>
      <xdr:colOff>266700</xdr:colOff>
      <xdr:row>0</xdr:row>
      <xdr:rowOff>812801</xdr:rowOff>
    </xdr:from>
    <xdr:ext cx="7785100" cy="6448047"/>
    <xdr:sp macro="" textlink="">
      <xdr:nvSpPr>
        <xdr:cNvPr id="4" name="TextBox 3"/>
        <xdr:cNvSpPr txBox="1"/>
      </xdr:nvSpPr>
      <xdr:spPr>
        <a:xfrm>
          <a:off x="9144000" y="812801"/>
          <a:ext cx="7785100" cy="644804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Recruitment prectices should be fair and transparent in all</a:t>
          </a:r>
          <a:r>
            <a:rPr lang="en-US" sz="1400" baseline="0"/>
            <a:t> countries of operation.</a:t>
          </a:r>
          <a:endParaRPr lang="en-US" sz="1400"/>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rPr>
            <a:t>Vetting should be proportionate and risk-based and should be repeated or ongoing where appropriate, for example for staff in high-risk roles.</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Enhanced due diligence is performed on higher-risk customers  and high-risk third-party relationships. e.g. commercial customers with limited financial history</a:t>
          </a:r>
        </a:p>
        <a:p>
          <a:endParaRPr lang="en-US" sz="1400"/>
        </a:p>
        <a:p>
          <a:r>
            <a:rPr lang="en-US" sz="1400">
              <a:solidFill>
                <a:schemeClr val="tx1"/>
              </a:solidFill>
            </a:rPr>
            <a:t>Vetting to include criminal and civil background checks; credit checks; education verification, and reference checks as appropriate?</a:t>
          </a:r>
          <a:endParaRPr lang="en-US" sz="1400"/>
        </a:p>
        <a:p>
          <a:endParaRPr lang="en-US" sz="1400"/>
        </a:p>
        <a:p>
          <a:r>
            <a:rPr lang="en-US" sz="1400"/>
            <a:t>All applicants (including contractors, temporary staff, promotions) for jobs are vetted by trained staff and the outcome determines what actions are taken.            </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The organisation ensures that this employment screening process is robust  and</a:t>
          </a:r>
          <a:r>
            <a:rPr lang="en-US" sz="1400" baseline="0"/>
            <a:t> </a:t>
          </a:r>
          <a:r>
            <a:rPr lang="en-US" sz="1400"/>
            <a:t>understands what checks are done by employment agencies it uses.</a:t>
          </a:r>
        </a:p>
        <a:p>
          <a:endParaRPr lang="en-US" sz="1400"/>
        </a:p>
        <a:p>
          <a:r>
            <a:rPr lang="en-US" sz="1400"/>
            <a:t>Initiatives may include reporting the results, periodic independent review, spot checks, liaison and agreement with stakeholders such as staff groups/ agencies/ professional bodies.      </a:t>
          </a:r>
        </a:p>
        <a:p>
          <a:endParaRPr lang="en-US" sz="1400"/>
        </a:p>
        <a:p>
          <a:r>
            <a:rPr lang="en-US" sz="1400"/>
            <a:t>Where a firm uses third parties to generate business, these relationships are subject to thorough due diligence and management oversight.</a:t>
          </a:r>
        </a:p>
        <a:p>
          <a:endParaRPr lang="en-US" sz="1400"/>
        </a:p>
        <a:p>
          <a:r>
            <a:rPr lang="en-US" sz="1400"/>
            <a:t>It is clear who is responsible for screening against lists in different situations (e.g. when being passed customers from agents or other companies in the group).</a:t>
          </a:r>
        </a:p>
        <a:p>
          <a:endParaRPr lang="en-US" sz="1400"/>
        </a:p>
        <a:p>
          <a:r>
            <a:rPr lang="en-US" sz="1400"/>
            <a:t>The firm has considered what mixture of manual and automated screening is most appropriate.                                </a:t>
          </a:r>
        </a:p>
      </xdr:txBody>
    </xdr:sp>
    <xdr:clientData/>
  </xdr:oneCellAnchor>
  <xdr:oneCellAnchor>
    <xdr:from>
      <xdr:col>0</xdr:col>
      <xdr:colOff>115843</xdr:colOff>
      <xdr:row>19</xdr:row>
      <xdr:rowOff>50800</xdr:rowOff>
    </xdr:from>
    <xdr:ext cx="2065694" cy="1358900"/>
    <xdr:sp macro="" textlink="">
      <xdr:nvSpPr>
        <xdr:cNvPr id="5" name="TextBox 4">
          <a:hlinkClick xmlns:r="http://schemas.openxmlformats.org/officeDocument/2006/relationships" r:id="rId1"/>
        </xdr:cNvPr>
        <xdr:cNvSpPr txBox="1"/>
      </xdr:nvSpPr>
      <xdr:spPr>
        <a:xfrm>
          <a:off x="115843" y="4635500"/>
          <a:ext cx="2065694" cy="1358900"/>
        </a:xfrm>
        <a:prstGeom prst="rect">
          <a:avLst/>
        </a:prstGeom>
        <a:solidFill>
          <a:srgbClr val="17A915"/>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2C</a:t>
          </a:r>
        </a:p>
        <a:p>
          <a:pPr algn="ctr"/>
          <a:r>
            <a:rPr lang="en-US" sz="1400">
              <a:solidFill>
                <a:schemeClr val="bg1"/>
              </a:solidFill>
            </a:rPr>
            <a:t>Screening</a:t>
          </a:r>
          <a:r>
            <a:rPr lang="en-US" sz="1400" baseline="0">
              <a:solidFill>
                <a:schemeClr val="bg1"/>
              </a:solidFill>
            </a:rPr>
            <a:t> &amp; </a:t>
          </a:r>
        </a:p>
        <a:p>
          <a:pPr algn="ctr"/>
          <a:r>
            <a:rPr lang="en-US" sz="1400" baseline="0">
              <a:solidFill>
                <a:schemeClr val="bg1"/>
              </a:solidFill>
            </a:rPr>
            <a:t>Due Diligence</a:t>
          </a: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Is an effective propriety checking process in place (implemented by appropriately trained staff  and including appropriate action where individuals fail the check)?  </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127001</xdr:colOff>
      <xdr:row>0</xdr:row>
      <xdr:rowOff>812800</xdr:rowOff>
    </xdr:from>
    <xdr:ext cx="7797799" cy="4292600"/>
    <xdr:sp macro="" textlink="">
      <xdr:nvSpPr>
        <xdr:cNvPr id="2" name="TextBox 1"/>
        <xdr:cNvSpPr txBox="1"/>
      </xdr:nvSpPr>
      <xdr:spPr>
        <a:xfrm>
          <a:off x="127001" y="812800"/>
          <a:ext cx="7797799" cy="42926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How does your firm ensure that its employees are aware of financial crime risks? </a:t>
          </a:r>
        </a:p>
        <a:p>
          <a:endParaRPr lang="en-US" sz="1400">
            <a:solidFill>
              <a:schemeClr val="tx1"/>
            </a:solidFill>
          </a:endParaRPr>
        </a:p>
        <a:p>
          <a:r>
            <a:rPr lang="en-US" sz="1400">
              <a:solidFill>
                <a:schemeClr val="tx1"/>
              </a:solidFill>
            </a:rPr>
            <a:t>How does the firm ensure that training is of consistent quality and is kept up to date?</a:t>
          </a:r>
        </a:p>
        <a:p>
          <a:endParaRPr lang="en-US" sz="1400">
            <a:solidFill>
              <a:schemeClr val="tx1"/>
            </a:solidFill>
          </a:endParaRPr>
        </a:p>
        <a:p>
          <a:r>
            <a:rPr lang="en-US" sz="1400">
              <a:solidFill>
                <a:schemeClr val="tx1"/>
              </a:solidFill>
            </a:rPr>
            <a:t>Is training tailored to particular roles?</a:t>
          </a:r>
        </a:p>
        <a:p>
          <a:endParaRPr lang="en-US" sz="1400">
            <a:solidFill>
              <a:schemeClr val="tx1"/>
            </a:solidFill>
          </a:endParaRPr>
        </a:p>
        <a:p>
          <a:r>
            <a:rPr lang="en-US" sz="1400">
              <a:solidFill>
                <a:schemeClr val="tx1"/>
              </a:solidFill>
            </a:rPr>
            <a:t>Do staff understand what constitutes fraud?</a:t>
          </a:r>
        </a:p>
        <a:p>
          <a:endParaRPr lang="en-US" sz="1400">
            <a:solidFill>
              <a:schemeClr val="tx1"/>
            </a:solidFill>
          </a:endParaRPr>
        </a:p>
        <a:p>
          <a:r>
            <a:rPr lang="en-US" sz="1400">
              <a:solidFill>
                <a:schemeClr val="tx1"/>
              </a:solidFill>
            </a:rPr>
            <a:t>How is Tone from the</a:t>
          </a:r>
          <a:r>
            <a:rPr lang="en-US" sz="1400" baseline="0">
              <a:solidFill>
                <a:schemeClr val="tx1"/>
              </a:solidFill>
            </a:rPr>
            <a:t> Top set and cascaded?</a:t>
          </a:r>
        </a:p>
        <a:p>
          <a:endParaRPr lang="en-US" sz="1400" baseline="0">
            <a:solidFill>
              <a:schemeClr val="tx1"/>
            </a:solidFill>
          </a:endParaRPr>
        </a:p>
        <a:p>
          <a:r>
            <a:rPr lang="en-US" sz="1400" baseline="0">
              <a:solidFill>
                <a:schemeClr val="tx1"/>
              </a:solidFill>
            </a:rPr>
            <a:t>How is Tone from the middle established?</a:t>
          </a:r>
          <a:endParaRPr lang="en-US" sz="1400">
            <a:solidFill>
              <a:schemeClr val="tx1"/>
            </a:solidFill>
          </a:endParaRPr>
        </a:p>
      </xdr:txBody>
    </xdr:sp>
    <xdr:clientData/>
  </xdr:oneCellAnchor>
  <xdr:oneCellAnchor>
    <xdr:from>
      <xdr:col>6</xdr:col>
      <xdr:colOff>508000</xdr:colOff>
      <xdr:row>34</xdr:row>
      <xdr:rowOff>63500</xdr:rowOff>
    </xdr:from>
    <xdr:ext cx="7772400" cy="2503121"/>
    <xdr:sp macro="" textlink="">
      <xdr:nvSpPr>
        <xdr:cNvPr id="3" name="TextBox 2"/>
        <xdr:cNvSpPr txBox="1"/>
      </xdr:nvSpPr>
      <xdr:spPr>
        <a:xfrm>
          <a:off x="8559800" y="7581900"/>
          <a:ext cx="7772400" cy="250312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Training dwells unduly on legislation and regulations rather than practical examples.</a:t>
          </a:r>
        </a:p>
        <a:p>
          <a:endParaRPr lang="en-US" sz="1400"/>
        </a:p>
        <a:p>
          <a:r>
            <a:rPr lang="en-US" sz="1400"/>
            <a:t>Training material is not kept up to date.</a:t>
          </a:r>
        </a:p>
        <a:p>
          <a:endParaRPr lang="en-US" sz="1400"/>
        </a:p>
        <a:p>
          <a:r>
            <a:rPr lang="en-US" sz="1400"/>
            <a:t>The organisation fails to identify training needs.</a:t>
          </a:r>
        </a:p>
        <a:p>
          <a:endParaRPr lang="en-US" sz="1400"/>
        </a:p>
        <a:p>
          <a:r>
            <a:rPr lang="en-US" sz="1400"/>
            <a:t>There are no training logs or tracking of employees’ training history.</a:t>
          </a:r>
        </a:p>
        <a:p>
          <a:endParaRPr lang="en-US" sz="1400"/>
        </a:p>
        <a:p>
          <a:r>
            <a:rPr lang="en-US" sz="1400"/>
            <a:t>Training content lacks management sign-off.</a:t>
          </a:r>
        </a:p>
      </xdr:txBody>
    </xdr:sp>
    <xdr:clientData/>
  </xdr:oneCellAnchor>
  <xdr:oneCellAnchor>
    <xdr:from>
      <xdr:col>6</xdr:col>
      <xdr:colOff>495300</xdr:colOff>
      <xdr:row>0</xdr:row>
      <xdr:rowOff>812800</xdr:rowOff>
    </xdr:from>
    <xdr:ext cx="7810500" cy="6400800"/>
    <xdr:sp macro="" textlink="">
      <xdr:nvSpPr>
        <xdr:cNvPr id="4" name="TextBox 3"/>
        <xdr:cNvSpPr txBox="1"/>
      </xdr:nvSpPr>
      <xdr:spPr>
        <a:xfrm>
          <a:off x="8547100" y="812800"/>
          <a:ext cx="7810500" cy="64008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effectLst/>
              <a:latin typeface="+mn-lt"/>
              <a:ea typeface="+mn-ea"/>
              <a:cs typeface="+mn-cs"/>
            </a:rPr>
            <a:t>Integrity and ethical values are made clear as fundamental and non-negotiable.</a:t>
          </a:r>
          <a:r>
            <a:rPr lang="en-US" sz="1400" baseline="0">
              <a:solidFill>
                <a:schemeClr val="tx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effectLst/>
              <a:latin typeface="+mn-lt"/>
              <a:ea typeface="+mn-ea"/>
              <a:cs typeface="+mn-cs"/>
            </a:rPr>
            <a:t>Employees’ performance in relation to the programme can form part of their performance appraisals, supported by recognition and compensation awards and be factored into performance related merit or bonus schemes. </a:t>
          </a:r>
          <a:endParaRPr lang="en-US" sz="1400"/>
        </a:p>
        <a:p>
          <a:endParaRPr lang="en-US" sz="1400"/>
        </a:p>
        <a:p>
          <a:r>
            <a:rPr lang="en-US" sz="1400">
              <a:solidFill>
                <a:schemeClr val="tx1"/>
              </a:solidFill>
              <a:effectLst/>
              <a:latin typeface="+mn-lt"/>
              <a:ea typeface="+mn-ea"/>
              <a:cs typeface="+mn-cs"/>
            </a:rPr>
            <a:t>Employees and business partners know what is expected of them and acknowledgement of this is </a:t>
          </a:r>
        </a:p>
        <a:p>
          <a:r>
            <a:rPr lang="en-US" sz="1400">
              <a:solidFill>
                <a:schemeClr val="tx1"/>
              </a:solidFill>
              <a:effectLst/>
              <a:latin typeface="+mn-lt"/>
              <a:ea typeface="+mn-ea"/>
              <a:cs typeface="+mn-cs"/>
            </a:rPr>
            <a:t>required.</a:t>
          </a:r>
        </a:p>
        <a:p>
          <a:endParaRPr lang="en-US" sz="1400">
            <a:solidFill>
              <a:schemeClr val="tx1"/>
            </a:solidFill>
            <a:effectLst/>
            <a:latin typeface="+mn-lt"/>
            <a:ea typeface="+mn-ea"/>
            <a:cs typeface="+mn-cs"/>
          </a:endParaRPr>
        </a:p>
        <a:p>
          <a:r>
            <a:rPr lang="en-US" sz="1400">
              <a:solidFill>
                <a:schemeClr val="tx1"/>
              </a:solidFill>
              <a:effectLst/>
              <a:latin typeface="+mn-lt"/>
              <a:ea typeface="+mn-ea"/>
              <a:cs typeface="+mn-cs"/>
            </a:rPr>
            <a:t>It is made clear that the company, management and board are prepared to forego contracts rather than </a:t>
          </a:r>
        </a:p>
        <a:p>
          <a:r>
            <a:rPr lang="en-US" sz="1400">
              <a:solidFill>
                <a:schemeClr val="tx1"/>
              </a:solidFill>
              <a:effectLst/>
              <a:latin typeface="+mn-lt"/>
              <a:ea typeface="+mn-ea"/>
              <a:cs typeface="+mn-cs"/>
            </a:rPr>
            <a:t>pay bribes and will support employees in sales and marketing when faced with losing sales owing to refusal to pay bribes </a:t>
          </a:r>
        </a:p>
        <a:p>
          <a:endParaRPr lang="en-US" sz="1400"/>
        </a:p>
        <a:p>
          <a:r>
            <a:rPr lang="en-US" sz="1400">
              <a:solidFill>
                <a:schemeClr val="tx1"/>
              </a:solidFill>
            </a:rPr>
            <a:t>As a minimum staff should be aware of what financial crime risks</a:t>
          </a:r>
          <a:r>
            <a:rPr lang="en-US" sz="1400" baseline="0">
              <a:solidFill>
                <a:schemeClr val="tx1"/>
              </a:solidFill>
            </a:rPr>
            <a:t> are present including: Fraud, Money Laundering</a:t>
          </a:r>
          <a:r>
            <a:rPr lang="en-US" sz="1400">
              <a:solidFill>
                <a:schemeClr val="tx1"/>
              </a:solidFill>
            </a:rPr>
            <a:t>, Bribery and Corruption, Terrorist Financing, data security, etc, both when staff join and on an ongoing basis. </a:t>
          </a:r>
        </a:p>
        <a:p>
          <a:endParaRPr lang="en-US" sz="1400">
            <a:solidFill>
              <a:schemeClr val="tx1"/>
            </a:solidFill>
          </a:endParaRPr>
        </a:p>
        <a:p>
          <a:r>
            <a:rPr lang="en-US" sz="1400">
              <a:solidFill>
                <a:schemeClr val="tx1"/>
              </a:solidFill>
            </a:rPr>
            <a:t>Organisations should be able to identify which staff have been trained and when.</a:t>
          </a:r>
        </a:p>
        <a:p>
          <a:endParaRPr lang="en-US" sz="1400">
            <a:solidFill>
              <a:schemeClr val="tx1"/>
            </a:solidFill>
          </a:endParaRPr>
        </a:p>
        <a:p>
          <a:r>
            <a:rPr lang="en-US" sz="1400">
              <a:solidFill>
                <a:schemeClr val="tx1"/>
              </a:solidFill>
            </a:rPr>
            <a:t>Tailored training is in place to ensure staff knowledge is adequate and up to date.</a:t>
          </a:r>
        </a:p>
        <a:p>
          <a:endParaRPr lang="en-US" sz="1400">
            <a:solidFill>
              <a:schemeClr val="tx1"/>
            </a:solidFill>
          </a:endParaRPr>
        </a:p>
        <a:p>
          <a:r>
            <a:rPr lang="en-US" sz="1400">
              <a:solidFill>
                <a:schemeClr val="tx1"/>
              </a:solidFill>
            </a:rPr>
            <a:t>New staff in client-facing positions receive financial crime training tailored to their role before being able to interact with clients.</a:t>
          </a:r>
        </a:p>
        <a:p>
          <a:endParaRPr lang="en-US" sz="1400">
            <a:solidFill>
              <a:schemeClr val="tx1"/>
            </a:solidFill>
          </a:endParaRPr>
        </a:p>
        <a:p>
          <a:r>
            <a:rPr lang="en-US" sz="1400">
              <a:solidFill>
                <a:schemeClr val="tx1"/>
              </a:solidFill>
            </a:rPr>
            <a:t>Training has a strong practical dimension (e.g. case studies).</a:t>
          </a:r>
        </a:p>
        <a:p>
          <a:endParaRPr lang="en-US" sz="1400">
            <a:solidFill>
              <a:schemeClr val="tx1"/>
            </a:solidFill>
          </a:endParaRPr>
        </a:p>
        <a:p>
          <a:r>
            <a:rPr lang="en-US" sz="1400">
              <a:solidFill>
                <a:schemeClr val="tx1"/>
              </a:solidFill>
            </a:rPr>
            <a:t>There is evidence that staff understand their responsibilities (e.g. computerised training contains a test).</a:t>
          </a:r>
        </a:p>
      </xdr:txBody>
    </xdr:sp>
    <xdr:clientData/>
  </xdr:oneCellAnchor>
  <xdr:oneCellAnchor>
    <xdr:from>
      <xdr:col>0</xdr:col>
      <xdr:colOff>153943</xdr:colOff>
      <xdr:row>22</xdr:row>
      <xdr:rowOff>0</xdr:rowOff>
    </xdr:from>
    <xdr:ext cx="2065694" cy="1358900"/>
    <xdr:sp macro="" textlink="">
      <xdr:nvSpPr>
        <xdr:cNvPr id="5" name="TextBox 4">
          <a:hlinkClick xmlns:r="http://schemas.openxmlformats.org/officeDocument/2006/relationships" r:id="rId1"/>
        </xdr:cNvPr>
        <xdr:cNvSpPr txBox="1"/>
      </xdr:nvSpPr>
      <xdr:spPr>
        <a:xfrm>
          <a:off x="153943" y="5156200"/>
          <a:ext cx="2065694" cy="1358900"/>
        </a:xfrm>
        <a:prstGeom prst="rect">
          <a:avLst/>
        </a:prstGeom>
        <a:solidFill>
          <a:srgbClr val="17A915"/>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2D</a:t>
          </a:r>
        </a:p>
        <a:p>
          <a:pPr algn="ctr"/>
          <a:r>
            <a:rPr lang="en-US" sz="1400">
              <a:solidFill>
                <a:schemeClr val="bg1"/>
              </a:solidFill>
            </a:rPr>
            <a:t>Anti-Fraud Culture</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have a clear workplan attempting to create a real anti-fraud and corruption culture and zero tolerance culture (including strong arrangements to facilitate whistle blowing)?</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76200</xdr:colOff>
      <xdr:row>0</xdr:row>
      <xdr:rowOff>571500</xdr:rowOff>
    </xdr:from>
    <xdr:ext cx="7962899" cy="2895600"/>
    <xdr:sp macro="" textlink="">
      <xdr:nvSpPr>
        <xdr:cNvPr id="2" name="TextBox 1"/>
        <xdr:cNvSpPr txBox="1"/>
      </xdr:nvSpPr>
      <xdr:spPr>
        <a:xfrm>
          <a:off x="76200" y="571500"/>
          <a:ext cx="7962899" cy="28956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Has the organisation identified all stakeholder groups (both internal and external) with an interest in fraud management, i.e. HR, IT, Legal, Procurement, Communictions, Physical Security, Audit, Compliance,</a:t>
          </a:r>
          <a:r>
            <a:rPr lang="en-US" sz="1400" baseline="0">
              <a:solidFill>
                <a:schemeClr val="tx1"/>
              </a:solidFill>
            </a:rPr>
            <a:t> Risk, Police, Regulators etc?</a:t>
          </a:r>
        </a:p>
        <a:p>
          <a:endParaRPr lang="en-US" sz="1400" baseline="0">
            <a:solidFill>
              <a:schemeClr val="tx1"/>
            </a:solidFill>
          </a:endParaRPr>
        </a:p>
        <a:p>
          <a:r>
            <a:rPr lang="en-US" sz="1400" baseline="0">
              <a:solidFill>
                <a:schemeClr val="tx1"/>
              </a:solidFill>
            </a:rPr>
            <a:t>Are agreements in place with relevant stakeholders to agree how you will work together to counter fraud risks?</a:t>
          </a:r>
        </a:p>
        <a:p>
          <a:endParaRPr lang="en-US" sz="1400" baseline="0">
            <a:solidFill>
              <a:schemeClr val="tx1"/>
            </a:solidFill>
          </a:endParaRPr>
        </a:p>
        <a:p>
          <a:r>
            <a:rPr lang="en-US" sz="1400" baseline="0">
              <a:solidFill>
                <a:schemeClr val="tx1"/>
              </a:solidFill>
            </a:rPr>
            <a:t>Are agreements and agreed actions monitored and reviewed on a regular basis?</a:t>
          </a:r>
          <a:endParaRPr lang="en-US" sz="1400">
            <a:solidFill>
              <a:schemeClr val="tx1"/>
            </a:solidFill>
          </a:endParaRPr>
        </a:p>
      </xdr:txBody>
    </xdr:sp>
    <xdr:clientData/>
  </xdr:oneCellAnchor>
  <xdr:oneCellAnchor>
    <xdr:from>
      <xdr:col>6</xdr:col>
      <xdr:colOff>723900</xdr:colOff>
      <xdr:row>5</xdr:row>
      <xdr:rowOff>127000</xdr:rowOff>
    </xdr:from>
    <xdr:ext cx="7772400" cy="1845633"/>
    <xdr:sp macro="" textlink="">
      <xdr:nvSpPr>
        <xdr:cNvPr id="3" name="TextBox 2"/>
        <xdr:cNvSpPr txBox="1"/>
      </xdr:nvSpPr>
      <xdr:spPr>
        <a:xfrm>
          <a:off x="8775700" y="2044700"/>
          <a:ext cx="7772400" cy="184563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Management of fraud risk is seen</a:t>
          </a:r>
          <a:r>
            <a:rPr lang="en-US" sz="1400" baseline="0"/>
            <a:t> as a stand alone issue with no co-ordination between interested stakeholders.</a:t>
          </a:r>
        </a:p>
        <a:p>
          <a:endParaRPr lang="en-US" sz="1400" baseline="0"/>
        </a:p>
        <a:p>
          <a:r>
            <a:rPr lang="en-US" sz="1400" baseline="0"/>
            <a:t>Each area of the business takes its own approach to management of fraud risks.</a:t>
          </a:r>
        </a:p>
        <a:p>
          <a:endParaRPr lang="en-US" sz="1400" baseline="0"/>
        </a:p>
        <a:p>
          <a:r>
            <a:rPr lang="en-US" sz="1400" baseline="0"/>
            <a:t>There is no or little engagement with interested external parties.</a:t>
          </a:r>
          <a:endParaRPr lang="en-US" sz="1400"/>
        </a:p>
      </xdr:txBody>
    </xdr:sp>
    <xdr:clientData/>
  </xdr:oneCellAnchor>
  <xdr:oneCellAnchor>
    <xdr:from>
      <xdr:col>6</xdr:col>
      <xdr:colOff>736600</xdr:colOff>
      <xdr:row>0</xdr:row>
      <xdr:rowOff>571500</xdr:rowOff>
    </xdr:from>
    <xdr:ext cx="7759700" cy="1188146"/>
    <xdr:sp macro="" textlink="">
      <xdr:nvSpPr>
        <xdr:cNvPr id="4" name="TextBox 3"/>
        <xdr:cNvSpPr txBox="1"/>
      </xdr:nvSpPr>
      <xdr:spPr>
        <a:xfrm>
          <a:off x="8788400" y="571500"/>
          <a:ext cx="7759700" cy="11881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Agreements are in place</a:t>
          </a:r>
          <a:r>
            <a:rPr lang="en-US" sz="1400" baseline="0"/>
            <a:t> with all relevant stakeholder groups.</a:t>
          </a:r>
        </a:p>
        <a:p>
          <a:endParaRPr lang="en-US" sz="1400" baseline="0"/>
        </a:p>
        <a:p>
          <a:r>
            <a:rPr lang="en-US" sz="1400" baseline="0"/>
            <a:t>Agreements are monitored and reviewed on a regular basis.</a:t>
          </a:r>
          <a:endParaRPr lang="en-US" sz="1400"/>
        </a:p>
      </xdr:txBody>
    </xdr:sp>
    <xdr:clientData/>
  </xdr:oneCellAnchor>
  <xdr:oneCellAnchor>
    <xdr:from>
      <xdr:col>0</xdr:col>
      <xdr:colOff>90443</xdr:colOff>
      <xdr:row>14</xdr:row>
      <xdr:rowOff>63500</xdr:rowOff>
    </xdr:from>
    <xdr:ext cx="2065694" cy="1358900"/>
    <xdr:sp macro="" textlink="">
      <xdr:nvSpPr>
        <xdr:cNvPr id="5" name="TextBox 4">
          <a:hlinkClick xmlns:r="http://schemas.openxmlformats.org/officeDocument/2006/relationships" r:id="rId1"/>
        </xdr:cNvPr>
        <xdr:cNvSpPr txBox="1"/>
      </xdr:nvSpPr>
      <xdr:spPr>
        <a:xfrm>
          <a:off x="90443" y="36957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3A</a:t>
          </a:r>
        </a:p>
        <a:p>
          <a:pPr algn="ctr"/>
          <a:r>
            <a:rPr lang="en-US" sz="1400">
              <a:solidFill>
                <a:schemeClr val="bg1"/>
              </a:solidFill>
            </a:rPr>
            <a:t>Stakeholder</a:t>
          </a:r>
          <a:r>
            <a:rPr lang="en-US" sz="1400" baseline="0">
              <a:solidFill>
                <a:schemeClr val="bg1"/>
              </a:solidFill>
            </a:rPr>
            <a:t> Agreements</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Are agreements in place with stakeholder representatives to work together to counter fraud and corruption?</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127000</xdr:colOff>
      <xdr:row>0</xdr:row>
      <xdr:rowOff>889000</xdr:rowOff>
    </xdr:from>
    <xdr:ext cx="8000999" cy="1981200"/>
    <xdr:sp macro="" textlink="">
      <xdr:nvSpPr>
        <xdr:cNvPr id="2" name="TextBox 1"/>
        <xdr:cNvSpPr txBox="1"/>
      </xdr:nvSpPr>
      <xdr:spPr>
        <a:xfrm>
          <a:off x="127000" y="889000"/>
          <a:ext cx="8000999" cy="19812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t>Does the organisation have a clear system is in place which grades system/procedure weaknesses and assigns responsibility for change implementation within agreed timescales?</a:t>
          </a:r>
        </a:p>
        <a:p>
          <a:pPr marL="0" marR="0" indent="0" defTabSz="914400" eaLnBrk="1" fontAlgn="auto" latinLnBrk="0" hangingPunct="1">
            <a:lnSpc>
              <a:spcPct val="100000"/>
            </a:lnSpc>
            <a:spcBef>
              <a:spcPts val="0"/>
            </a:spcBef>
            <a:spcAft>
              <a:spcPts val="0"/>
            </a:spcAft>
            <a:buClrTx/>
            <a:buSzTx/>
            <a:buFontTx/>
            <a:buNone/>
            <a:tabLst/>
            <a:defRPr/>
          </a:pPr>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Does the organisation share the results of root cause analysis across the organisation?</a:t>
          </a:r>
        </a:p>
        <a:p>
          <a:endParaRPr lang="en-US" sz="1400">
            <a:solidFill>
              <a:schemeClr val="tx1"/>
            </a:solidFill>
          </a:endParaRPr>
        </a:p>
      </xdr:txBody>
    </xdr:sp>
    <xdr:clientData/>
  </xdr:oneCellAnchor>
  <xdr:oneCellAnchor>
    <xdr:from>
      <xdr:col>6</xdr:col>
      <xdr:colOff>736600</xdr:colOff>
      <xdr:row>15</xdr:row>
      <xdr:rowOff>177800</xdr:rowOff>
    </xdr:from>
    <xdr:ext cx="7772400" cy="1188146"/>
    <xdr:sp macro="" textlink="">
      <xdr:nvSpPr>
        <xdr:cNvPr id="3" name="TextBox 2"/>
        <xdr:cNvSpPr txBox="1"/>
      </xdr:nvSpPr>
      <xdr:spPr>
        <a:xfrm>
          <a:off x="8788400" y="4000500"/>
          <a:ext cx="7772400" cy="11881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No system for identifying root causes of incidents are performed.</a:t>
          </a:r>
        </a:p>
        <a:p>
          <a:endParaRPr lang="en-US" sz="1400"/>
        </a:p>
        <a:p>
          <a:r>
            <a:rPr lang="en-US" sz="1400"/>
            <a:t>Lessons are not shared</a:t>
          </a:r>
          <a:r>
            <a:rPr lang="en-US" sz="1400" baseline="0"/>
            <a:t> across the organisation.</a:t>
          </a:r>
          <a:endParaRPr lang="en-US" sz="1400"/>
        </a:p>
      </xdr:txBody>
    </xdr:sp>
    <xdr:clientData/>
  </xdr:oneCellAnchor>
  <xdr:oneCellAnchor>
    <xdr:from>
      <xdr:col>6</xdr:col>
      <xdr:colOff>736600</xdr:colOff>
      <xdr:row>0</xdr:row>
      <xdr:rowOff>571500</xdr:rowOff>
    </xdr:from>
    <xdr:ext cx="7759700" cy="1626471"/>
    <xdr:sp macro="" textlink="">
      <xdr:nvSpPr>
        <xdr:cNvPr id="4" name="TextBox 3"/>
        <xdr:cNvSpPr txBox="1"/>
      </xdr:nvSpPr>
      <xdr:spPr>
        <a:xfrm>
          <a:off x="8788400" y="571500"/>
          <a:ext cx="7759700" cy="162647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Lessons are learnt from incidents of fraud.</a:t>
          </a:r>
        </a:p>
        <a:p>
          <a:endParaRPr lang="en-US" sz="1400"/>
        </a:p>
        <a:p>
          <a:r>
            <a:rPr lang="en-US" sz="1400"/>
            <a:t>Counter fraud plans include post case follow up.  </a:t>
          </a:r>
        </a:p>
        <a:p>
          <a:endParaRPr lang="en-US" sz="1400"/>
        </a:p>
        <a:p>
          <a:r>
            <a:rPr lang="en-US" sz="1400"/>
            <a:t>Audit reports are used to identify root</a:t>
          </a:r>
          <a:r>
            <a:rPr lang="en-US" sz="1400" baseline="0"/>
            <a:t> cause of control breaches or weaknesses in controls</a:t>
          </a:r>
          <a:endParaRPr lang="en-US" sz="1400"/>
        </a:p>
      </xdr:txBody>
    </xdr:sp>
    <xdr:clientData/>
  </xdr:oneCellAnchor>
  <xdr:oneCellAnchor>
    <xdr:from>
      <xdr:col>0</xdr:col>
      <xdr:colOff>293643</xdr:colOff>
      <xdr:row>15</xdr:row>
      <xdr:rowOff>0</xdr:rowOff>
    </xdr:from>
    <xdr:ext cx="2065694" cy="1358900"/>
    <xdr:sp macro="" textlink="">
      <xdr:nvSpPr>
        <xdr:cNvPr id="5" name="TextBox 4">
          <a:hlinkClick xmlns:r="http://schemas.openxmlformats.org/officeDocument/2006/relationships" r:id="rId1"/>
        </xdr:cNvPr>
        <xdr:cNvSpPr txBox="1"/>
      </xdr:nvSpPr>
      <xdr:spPr>
        <a:xfrm>
          <a:off x="293643" y="38227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3B</a:t>
          </a:r>
        </a:p>
        <a:p>
          <a:pPr algn="ctr"/>
          <a:r>
            <a:rPr lang="en-US" sz="1400">
              <a:solidFill>
                <a:schemeClr val="bg1"/>
              </a:solidFill>
            </a:rPr>
            <a:t>Root Cause</a:t>
          </a:r>
          <a:r>
            <a:rPr lang="en-US" sz="1400" baseline="0">
              <a:solidFill>
                <a:schemeClr val="bg1"/>
              </a:solidFill>
            </a:rPr>
            <a:t> Analysis</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Are breaches of controls or incidents of suspected fraud investigated to identify the rrot cause of any policy and systems weaknesses that allowed the fincident to take place?                                                                                                                                                                                                                                                                                                                                  </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76201</xdr:colOff>
      <xdr:row>0</xdr:row>
      <xdr:rowOff>571500</xdr:rowOff>
    </xdr:from>
    <xdr:ext cx="7810500" cy="5067300"/>
    <xdr:sp macro="" textlink="">
      <xdr:nvSpPr>
        <xdr:cNvPr id="2" name="TextBox 1"/>
        <xdr:cNvSpPr txBox="1"/>
      </xdr:nvSpPr>
      <xdr:spPr>
        <a:xfrm>
          <a:off x="76201" y="571500"/>
          <a:ext cx="7810500" cy="50673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Do staff know where to seek advice when faced with uncertain ethical decisions and do they believe they can speak freely?</a:t>
          </a:r>
        </a:p>
        <a:p>
          <a:endParaRPr lang="en-US" sz="1400">
            <a:solidFill>
              <a:schemeClr val="tx1"/>
            </a:solidFill>
          </a:endParaRPr>
        </a:p>
        <a:p>
          <a:r>
            <a:rPr lang="en-US" sz="1400">
              <a:solidFill>
                <a:schemeClr val="tx1"/>
              </a:solidFill>
            </a:rPr>
            <a:t>Have employees been taught how to communicate concerns about known or potential wrongdoing?</a:t>
          </a:r>
        </a:p>
        <a:p>
          <a:endParaRPr lang="en-US" sz="1400">
            <a:solidFill>
              <a:schemeClr val="tx1"/>
            </a:solidFill>
          </a:endParaRPr>
        </a:p>
        <a:p>
          <a:r>
            <a:rPr lang="en-US" sz="1400">
              <a:solidFill>
                <a:schemeClr val="tx1"/>
              </a:solidFill>
            </a:rPr>
            <a:t>Do employees trust that they can report suspicious activity anonymously and/or confidentially and without fear of reprisal?</a:t>
          </a:r>
        </a:p>
        <a:p>
          <a:endParaRPr lang="en-US" sz="1400">
            <a:solidFill>
              <a:schemeClr val="tx1"/>
            </a:solidFill>
          </a:endParaRPr>
        </a:p>
        <a:p>
          <a:r>
            <a:rPr lang="en-US" sz="1400">
              <a:solidFill>
                <a:schemeClr val="tx1"/>
              </a:solidFill>
            </a:rPr>
            <a:t>Has it been made clear to employees that reports of suspicious activity will be promptly and thoroughly evaluated?</a:t>
          </a:r>
        </a:p>
      </xdr:txBody>
    </xdr:sp>
    <xdr:clientData/>
  </xdr:oneCellAnchor>
  <xdr:oneCellAnchor>
    <xdr:from>
      <xdr:col>6</xdr:col>
      <xdr:colOff>736600</xdr:colOff>
      <xdr:row>15</xdr:row>
      <xdr:rowOff>177800</xdr:rowOff>
    </xdr:from>
    <xdr:ext cx="7772400" cy="1407308"/>
    <xdr:sp macro="" textlink="">
      <xdr:nvSpPr>
        <xdr:cNvPr id="3" name="TextBox 2"/>
        <xdr:cNvSpPr txBox="1"/>
      </xdr:nvSpPr>
      <xdr:spPr>
        <a:xfrm>
          <a:off x="8788400" y="4000500"/>
          <a:ext cx="7772400" cy="1407308"/>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Training does not cover whistleblowing and escalation procedures</a:t>
          </a:r>
        </a:p>
        <a:p>
          <a:endParaRPr lang="en-US" sz="1400"/>
        </a:p>
        <a:p>
          <a:r>
            <a:rPr lang="en-US" sz="1400"/>
            <a:t>A ‘blame culture’ discourages staff from reporting concerns.</a:t>
          </a:r>
        </a:p>
        <a:p>
          <a:endParaRPr lang="en-US" sz="1400"/>
        </a:p>
      </xdr:txBody>
    </xdr:sp>
    <xdr:clientData/>
  </xdr:oneCellAnchor>
  <xdr:oneCellAnchor>
    <xdr:from>
      <xdr:col>6</xdr:col>
      <xdr:colOff>736600</xdr:colOff>
      <xdr:row>0</xdr:row>
      <xdr:rowOff>571500</xdr:rowOff>
    </xdr:from>
    <xdr:ext cx="7759700" cy="2722284"/>
    <xdr:sp macro="" textlink="">
      <xdr:nvSpPr>
        <xdr:cNvPr id="4" name="TextBox 3"/>
        <xdr:cNvSpPr txBox="1"/>
      </xdr:nvSpPr>
      <xdr:spPr>
        <a:xfrm>
          <a:off x="8788400" y="571500"/>
          <a:ext cx="7759700" cy="2722284"/>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Whistleblowing procedures are clear and accessible, and protect staff confidentiality.</a:t>
          </a:r>
        </a:p>
        <a:p>
          <a:endParaRPr lang="en-US" sz="1400"/>
        </a:p>
        <a:p>
          <a:r>
            <a:rPr lang="en-US" sz="1400"/>
            <a:t>Both internal and external</a:t>
          </a:r>
          <a:r>
            <a:rPr lang="en-US" sz="1400" baseline="0"/>
            <a:t> whistleblowers </a:t>
          </a:r>
          <a:r>
            <a:rPr lang="en-US" sz="1400"/>
            <a:t>have access to an anonymous whistleblowing hotline to report suspicions of fraud and corruption.</a:t>
          </a:r>
        </a:p>
        <a:p>
          <a:endParaRPr lang="en-US" sz="1400"/>
        </a:p>
        <a:p>
          <a:r>
            <a:rPr lang="en-US" sz="1400"/>
            <a:t>Fraud suspicions are dealt with by suitably trained staff                                                                                                                                                                                                             </a:t>
          </a:r>
        </a:p>
        <a:p>
          <a:endParaRPr lang="en-US" sz="1400"/>
        </a:p>
        <a:p>
          <a:r>
            <a:rPr lang="en-US" sz="1400"/>
            <a:t>The sources and nature of the disclosures are monitored.</a:t>
          </a:r>
        </a:p>
        <a:p>
          <a:endParaRPr lang="en-US" sz="1400"/>
        </a:p>
        <a:p>
          <a:r>
            <a:rPr lang="en-US" sz="1400"/>
            <a:t>Whistleblowing reports</a:t>
          </a:r>
          <a:r>
            <a:rPr lang="en-US" sz="1400" baseline="0"/>
            <a:t> are reviewed and monitored by senior managers or the Board</a:t>
          </a:r>
          <a:endParaRPr lang="en-US" sz="1400"/>
        </a:p>
      </xdr:txBody>
    </xdr:sp>
    <xdr:clientData/>
  </xdr:oneCellAnchor>
  <xdr:oneCellAnchor>
    <xdr:from>
      <xdr:col>0</xdr:col>
      <xdr:colOff>115843</xdr:colOff>
      <xdr:row>24</xdr:row>
      <xdr:rowOff>127000</xdr:rowOff>
    </xdr:from>
    <xdr:ext cx="2065694" cy="1358900"/>
    <xdr:sp macro="" textlink="">
      <xdr:nvSpPr>
        <xdr:cNvPr id="5" name="TextBox 4">
          <a:hlinkClick xmlns:r="http://schemas.openxmlformats.org/officeDocument/2006/relationships" r:id="rId1"/>
        </xdr:cNvPr>
        <xdr:cNvSpPr txBox="1"/>
      </xdr:nvSpPr>
      <xdr:spPr>
        <a:xfrm>
          <a:off x="115843" y="57404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3C</a:t>
          </a:r>
        </a:p>
        <a:p>
          <a:pPr algn="ctr"/>
          <a:r>
            <a:rPr lang="en-US" sz="1400">
              <a:solidFill>
                <a:schemeClr val="bg1"/>
              </a:solidFill>
            </a:rPr>
            <a:t>Whistleblowing</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Are there effective whistle blowing arrangements in place and are these cross referenced to the Counter Fraud Policy?    </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76201</xdr:colOff>
      <xdr:row>0</xdr:row>
      <xdr:rowOff>571500</xdr:rowOff>
    </xdr:from>
    <xdr:ext cx="7785099" cy="3302000"/>
    <xdr:sp macro="" textlink="">
      <xdr:nvSpPr>
        <xdr:cNvPr id="2" name="TextBox 1"/>
        <xdr:cNvSpPr txBox="1"/>
      </xdr:nvSpPr>
      <xdr:spPr>
        <a:xfrm>
          <a:off x="76201" y="571500"/>
          <a:ext cx="7785099" cy="33020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What information does senior management receive about fraud trends? </a:t>
          </a:r>
        </a:p>
        <a:p>
          <a:endParaRPr lang="en-US" sz="1400">
            <a:solidFill>
              <a:schemeClr val="tx1"/>
            </a:solidFill>
          </a:endParaRPr>
        </a:p>
        <a:p>
          <a:r>
            <a:rPr lang="en-US" sz="1400">
              <a:solidFill>
                <a:schemeClr val="tx1"/>
              </a:solidFill>
            </a:rPr>
            <a:t>Is use made of fraud auditing or excel based data comparisons to detect fraud and is its used consistently throughout the organisation?</a:t>
          </a:r>
        </a:p>
      </xdr:txBody>
    </xdr:sp>
    <xdr:clientData/>
  </xdr:oneCellAnchor>
  <xdr:oneCellAnchor>
    <xdr:from>
      <xdr:col>8</xdr:col>
      <xdr:colOff>12700</xdr:colOff>
      <xdr:row>24</xdr:row>
      <xdr:rowOff>12700</xdr:rowOff>
    </xdr:from>
    <xdr:ext cx="7772400" cy="1407308"/>
    <xdr:sp macro="" textlink="">
      <xdr:nvSpPr>
        <xdr:cNvPr id="3" name="TextBox 2"/>
        <xdr:cNvSpPr txBox="1"/>
      </xdr:nvSpPr>
      <xdr:spPr>
        <a:xfrm>
          <a:off x="9715500" y="5626100"/>
          <a:ext cx="7772400" cy="1407308"/>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A lack of resources prevents a firm from adequately analysing matches.</a:t>
          </a:r>
        </a:p>
        <a:p>
          <a:endParaRPr lang="en-US" sz="1400"/>
        </a:p>
        <a:p>
          <a:r>
            <a:rPr lang="en-US" sz="1400"/>
            <a:t>No audit trail of decisions where potential target matches are judged to be false positives.</a:t>
          </a:r>
        </a:p>
        <a:p>
          <a:endParaRPr lang="en-US" sz="1400"/>
        </a:p>
      </xdr:txBody>
    </xdr:sp>
    <xdr:clientData/>
  </xdr:oneCellAnchor>
  <xdr:oneCellAnchor>
    <xdr:from>
      <xdr:col>8</xdr:col>
      <xdr:colOff>25400</xdr:colOff>
      <xdr:row>0</xdr:row>
      <xdr:rowOff>685800</xdr:rowOff>
    </xdr:from>
    <xdr:ext cx="7759700" cy="4694747"/>
    <xdr:sp macro="" textlink="">
      <xdr:nvSpPr>
        <xdr:cNvPr id="4" name="TextBox 3"/>
        <xdr:cNvSpPr txBox="1"/>
      </xdr:nvSpPr>
      <xdr:spPr>
        <a:xfrm>
          <a:off x="9728200" y="685800"/>
          <a:ext cx="7759700" cy="469474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Data matching initiatives are carried out and acted upon – for instance the national fraud initiative. </a:t>
          </a:r>
        </a:p>
        <a:p>
          <a:endParaRPr lang="en-US" sz="1400"/>
        </a:p>
        <a:p>
          <a:r>
            <a:rPr lang="en-US" sz="1400"/>
            <a:t>Variance analysis is undertaken across a range of activities. </a:t>
          </a:r>
        </a:p>
        <a:p>
          <a:endParaRPr lang="en-US" sz="1400"/>
        </a:p>
        <a:p>
          <a:r>
            <a:rPr lang="en-US" sz="1400"/>
            <a:t>Unusual trends/ anomalies indicating potential fraud are identified. </a:t>
          </a:r>
        </a:p>
        <a:p>
          <a:endParaRPr lang="en-US" sz="1400"/>
        </a:p>
        <a:p>
          <a:r>
            <a:rPr lang="en-US" sz="1400"/>
            <a:t>Information from external sources is included.                                                                                             ▪ </a:t>
          </a:r>
        </a:p>
        <a:p>
          <a:endParaRPr lang="en-US" sz="1400"/>
        </a:p>
        <a:p>
          <a:r>
            <a:rPr lang="en-US" sz="1400"/>
            <a:t>Managers can build pictures of transactions/activity that indicate/provide evidence of fraud.</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The firm engages with cross-industry efforts to combat fraud (e.g.: data-sharing initiatives like the National Fraud Initiative, CIFAS and the Insurance Fraud Bureau; collaboration to strengthen payment systems etc).</a:t>
          </a:r>
        </a:p>
        <a:p>
          <a:endParaRPr lang="en-US" sz="1400"/>
        </a:p>
        <a:p>
          <a:r>
            <a:rPr lang="en-US" sz="1400"/>
            <a:t>Payments to or from third parties (including gifts and hospitality) are reviewed and monitored by management. The purpose of third-party payments (particularly</a:t>
          </a:r>
          <a:r>
            <a:rPr lang="en-US" sz="1400" baseline="0"/>
            <a:t> agents and intermediaries) </a:t>
          </a:r>
          <a:r>
            <a:rPr lang="en-US" sz="1400"/>
            <a:t>is recorded.</a:t>
          </a:r>
        </a:p>
        <a:p>
          <a:endParaRPr lang="en-US" sz="1400"/>
        </a:p>
        <a:p>
          <a:r>
            <a:rPr lang="en-US" sz="1400"/>
            <a:t>Sufficient resources are available to identify ‘false positives’.</a:t>
          </a:r>
        </a:p>
        <a:p>
          <a:endParaRPr lang="en-US" sz="1400"/>
        </a:p>
      </xdr:txBody>
    </xdr:sp>
    <xdr:clientData/>
  </xdr:oneCellAnchor>
  <xdr:oneCellAnchor>
    <xdr:from>
      <xdr:col>0</xdr:col>
      <xdr:colOff>103143</xdr:colOff>
      <xdr:row>16</xdr:row>
      <xdr:rowOff>127000</xdr:rowOff>
    </xdr:from>
    <xdr:ext cx="2065694" cy="1358900"/>
    <xdr:sp macro="" textlink="">
      <xdr:nvSpPr>
        <xdr:cNvPr id="5" name="TextBox 4">
          <a:hlinkClick xmlns:r="http://schemas.openxmlformats.org/officeDocument/2006/relationships" r:id="rId1"/>
        </xdr:cNvPr>
        <xdr:cNvSpPr txBox="1"/>
      </xdr:nvSpPr>
      <xdr:spPr>
        <a:xfrm>
          <a:off x="103143" y="41402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3D</a:t>
          </a:r>
        </a:p>
        <a:p>
          <a:pPr algn="ctr"/>
          <a:r>
            <a:rPr lang="en-US" sz="1400">
              <a:solidFill>
                <a:schemeClr val="bg1"/>
              </a:solidFill>
            </a:rPr>
            <a:t>Analytical Techniques</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Are analytical intelligence techniques used to identify potential fraud and corruption?</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76200</xdr:colOff>
      <xdr:row>0</xdr:row>
      <xdr:rowOff>571500</xdr:rowOff>
    </xdr:from>
    <xdr:ext cx="7861299" cy="4025900"/>
    <xdr:sp macro="" textlink="">
      <xdr:nvSpPr>
        <xdr:cNvPr id="2" name="TextBox 1"/>
        <xdr:cNvSpPr txBox="1"/>
      </xdr:nvSpPr>
      <xdr:spPr>
        <a:xfrm>
          <a:off x="76200" y="571500"/>
          <a:ext cx="7861299" cy="40259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Is possible fraudulent conduct aggresively sought out rather than dealt with passively?</a:t>
          </a:r>
        </a:p>
        <a:p>
          <a:endParaRPr lang="en-US" sz="1400">
            <a:solidFill>
              <a:schemeClr val="tx1"/>
            </a:solidFill>
          </a:endParaRPr>
        </a:p>
        <a:p>
          <a:r>
            <a:rPr lang="en-US" sz="1400">
              <a:solidFill>
                <a:schemeClr val="tx1"/>
              </a:solidFill>
            </a:rPr>
            <a:t>Are surprise fraud audits performed in addition to regularly scheduled audits?</a:t>
          </a:r>
        </a:p>
        <a:p>
          <a:endParaRPr lang="en-US" sz="1400">
            <a:solidFill>
              <a:schemeClr val="tx1"/>
            </a:solidFill>
          </a:endParaRPr>
        </a:p>
        <a:p>
          <a:r>
            <a:rPr lang="en-US" sz="1400">
              <a:solidFill>
                <a:schemeClr val="tx1"/>
              </a:solidFill>
            </a:rPr>
            <a:t>Does the organisation send the message that it actively seeks out fraudulent conduct through fraud assessment questioning by auditors</a:t>
          </a:r>
        </a:p>
      </xdr:txBody>
    </xdr:sp>
    <xdr:clientData/>
  </xdr:oneCellAnchor>
  <xdr:oneCellAnchor>
    <xdr:from>
      <xdr:col>6</xdr:col>
      <xdr:colOff>698500</xdr:colOff>
      <xdr:row>14</xdr:row>
      <xdr:rowOff>165100</xdr:rowOff>
    </xdr:from>
    <xdr:ext cx="7772400" cy="749821"/>
    <xdr:sp macro="" textlink="">
      <xdr:nvSpPr>
        <xdr:cNvPr id="3" name="TextBox 2"/>
        <xdr:cNvSpPr txBox="1"/>
      </xdr:nvSpPr>
      <xdr:spPr>
        <a:xfrm>
          <a:off x="8750300" y="3797300"/>
          <a:ext cx="7772400" cy="74982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Organisations simply wait passively</a:t>
          </a:r>
          <a:r>
            <a:rPr lang="en-US" sz="1400" baseline="0"/>
            <a:t> for reports of suspected fraud</a:t>
          </a:r>
          <a:endParaRPr lang="en-US" sz="1400"/>
        </a:p>
      </xdr:txBody>
    </xdr:sp>
    <xdr:clientData/>
  </xdr:oneCellAnchor>
  <xdr:oneCellAnchor>
    <xdr:from>
      <xdr:col>6</xdr:col>
      <xdr:colOff>736600</xdr:colOff>
      <xdr:row>0</xdr:row>
      <xdr:rowOff>571500</xdr:rowOff>
    </xdr:from>
    <xdr:ext cx="7759700" cy="1845633"/>
    <xdr:sp macro="" textlink="">
      <xdr:nvSpPr>
        <xdr:cNvPr id="4" name="TextBox 3"/>
        <xdr:cNvSpPr txBox="1"/>
      </xdr:nvSpPr>
      <xdr:spPr>
        <a:xfrm>
          <a:off x="8788400" y="571500"/>
          <a:ext cx="7759700" cy="184563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The firm conducts risk-based, proactive monitoring to ensure employees’ access to customer data is for a genuine business reason.</a:t>
          </a:r>
        </a:p>
        <a:p>
          <a:endParaRPr lang="en-US" sz="1400"/>
        </a:p>
        <a:p>
          <a:r>
            <a:rPr lang="en-US" sz="1400"/>
            <a:t>The organisation should</a:t>
          </a:r>
          <a:r>
            <a:rPr lang="en-US" sz="1400" baseline="0"/>
            <a:t> recognise that facilitation payments are bribes and should seek to identify and eliminate them.</a:t>
          </a:r>
          <a:endParaRPr lang="en-US" sz="1400"/>
        </a:p>
        <a:p>
          <a:endParaRPr lang="en-US" sz="1400"/>
        </a:p>
      </xdr:txBody>
    </xdr:sp>
    <xdr:clientData/>
  </xdr:oneCellAnchor>
  <xdr:oneCellAnchor>
    <xdr:from>
      <xdr:col>0</xdr:col>
      <xdr:colOff>77743</xdr:colOff>
      <xdr:row>19</xdr:row>
      <xdr:rowOff>88900</xdr:rowOff>
    </xdr:from>
    <xdr:ext cx="2065694" cy="1358900"/>
    <xdr:sp macro="" textlink="">
      <xdr:nvSpPr>
        <xdr:cNvPr id="5" name="TextBox 4">
          <a:hlinkClick xmlns:r="http://schemas.openxmlformats.org/officeDocument/2006/relationships" r:id="rId1"/>
        </xdr:cNvPr>
        <xdr:cNvSpPr txBox="1"/>
      </xdr:nvSpPr>
      <xdr:spPr>
        <a:xfrm>
          <a:off x="77743" y="46736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3E</a:t>
          </a:r>
        </a:p>
        <a:p>
          <a:pPr algn="ctr"/>
          <a:r>
            <a:rPr lang="en-US" sz="1400">
              <a:solidFill>
                <a:schemeClr val="bg1"/>
              </a:solidFill>
            </a:rPr>
            <a:t>Proactive Detection</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Are proactive exercises undertaken in key areas of fraud risks or known systems weaknesses?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429845</xdr:colOff>
      <xdr:row>5</xdr:row>
      <xdr:rowOff>898770</xdr:rowOff>
    </xdr:from>
    <xdr:ext cx="1572847" cy="436786"/>
    <xdr:sp macro="" textlink="">
      <xdr:nvSpPr>
        <xdr:cNvPr id="2" name="TextBox 1">
          <a:hlinkClick xmlns:r="http://schemas.openxmlformats.org/officeDocument/2006/relationships" r:id="rId1"/>
        </xdr:cNvPr>
        <xdr:cNvSpPr txBox="1"/>
      </xdr:nvSpPr>
      <xdr:spPr>
        <a:xfrm>
          <a:off x="2246922" y="3448539"/>
          <a:ext cx="1572847" cy="436786"/>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t>View key questions and best practice</a:t>
          </a:r>
        </a:p>
      </xdr:txBody>
    </xdr:sp>
    <xdr:clientData/>
  </xdr:oneCellAnchor>
  <xdr:twoCellAnchor editAs="oneCell">
    <xdr:from>
      <xdr:col>1</xdr:col>
      <xdr:colOff>527538</xdr:colOff>
      <xdr:row>6</xdr:row>
      <xdr:rowOff>683846</xdr:rowOff>
    </xdr:from>
    <xdr:to>
      <xdr:col>1</xdr:col>
      <xdr:colOff>2100306</xdr:colOff>
      <xdr:row>6</xdr:row>
      <xdr:rowOff>1122758</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44615" y="5304692"/>
          <a:ext cx="1572768" cy="438912"/>
        </a:xfrm>
        <a:prstGeom prst="rect">
          <a:avLst/>
        </a:prstGeom>
      </xdr:spPr>
    </xdr:pic>
    <xdr:clientData/>
  </xdr:twoCellAnchor>
  <xdr:twoCellAnchor editAs="oneCell">
    <xdr:from>
      <xdr:col>1</xdr:col>
      <xdr:colOff>556846</xdr:colOff>
      <xdr:row>7</xdr:row>
      <xdr:rowOff>898769</xdr:rowOff>
    </xdr:from>
    <xdr:to>
      <xdr:col>1</xdr:col>
      <xdr:colOff>2129614</xdr:colOff>
      <xdr:row>7</xdr:row>
      <xdr:rowOff>1337681</xdr:rowOff>
    </xdr:to>
    <xdr:pic>
      <xdr:nvPicPr>
        <xdr:cNvPr id="5" name="Picture 4">
          <a:hlinkClick xmlns:r="http://schemas.openxmlformats.org/officeDocument/2006/relationships" r:id="rId4"/>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73923" y="7043615"/>
          <a:ext cx="1572768" cy="438912"/>
        </a:xfrm>
        <a:prstGeom prst="rect">
          <a:avLst/>
        </a:prstGeom>
      </xdr:spPr>
    </xdr:pic>
    <xdr:clientData/>
  </xdr:twoCellAnchor>
  <xdr:twoCellAnchor editAs="oneCell">
    <xdr:from>
      <xdr:col>1</xdr:col>
      <xdr:colOff>571500</xdr:colOff>
      <xdr:row>8</xdr:row>
      <xdr:rowOff>904875</xdr:rowOff>
    </xdr:from>
    <xdr:to>
      <xdr:col>1</xdr:col>
      <xdr:colOff>2144268</xdr:colOff>
      <xdr:row>8</xdr:row>
      <xdr:rowOff>1343787</xdr:rowOff>
    </xdr:to>
    <xdr:pic>
      <xdr:nvPicPr>
        <xdr:cNvPr id="4" name="Picture 3">
          <a:hlinkClick xmlns:r="http://schemas.openxmlformats.org/officeDocument/2006/relationships" r:id="rId5"/>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81250" y="8477250"/>
          <a:ext cx="1572768" cy="438912"/>
        </a:xfrm>
        <a:prstGeom prst="rect">
          <a:avLst/>
        </a:prstGeom>
      </xdr:spPr>
    </xdr:pic>
    <xdr:clientData/>
  </xdr:twoCellAnchor>
  <xdr:twoCellAnchor editAs="oneCell">
    <xdr:from>
      <xdr:col>1</xdr:col>
      <xdr:colOff>539750</xdr:colOff>
      <xdr:row>9</xdr:row>
      <xdr:rowOff>984250</xdr:rowOff>
    </xdr:from>
    <xdr:to>
      <xdr:col>1</xdr:col>
      <xdr:colOff>2112518</xdr:colOff>
      <xdr:row>9</xdr:row>
      <xdr:rowOff>1423162</xdr:rowOff>
    </xdr:to>
    <xdr:pic>
      <xdr:nvPicPr>
        <xdr:cNvPr id="6" name="Picture 5">
          <a:hlinkClick xmlns:r="http://schemas.openxmlformats.org/officeDocument/2006/relationships" r:id="rId6"/>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49500" y="10302875"/>
          <a:ext cx="1572768" cy="438912"/>
        </a:xfrm>
        <a:prstGeom prst="rect">
          <a:avLst/>
        </a:prstGeom>
      </xdr:spPr>
    </xdr:pic>
    <xdr:clientData/>
  </xdr:twoCellAnchor>
  <xdr:twoCellAnchor editAs="oneCell">
    <xdr:from>
      <xdr:col>1</xdr:col>
      <xdr:colOff>619125</xdr:colOff>
      <xdr:row>10</xdr:row>
      <xdr:rowOff>904875</xdr:rowOff>
    </xdr:from>
    <xdr:to>
      <xdr:col>1</xdr:col>
      <xdr:colOff>2191893</xdr:colOff>
      <xdr:row>10</xdr:row>
      <xdr:rowOff>1343787</xdr:rowOff>
    </xdr:to>
    <xdr:pic>
      <xdr:nvPicPr>
        <xdr:cNvPr id="7" name="Picture 6">
          <a:hlinkClick xmlns:r="http://schemas.openxmlformats.org/officeDocument/2006/relationships" r:id="rId7"/>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28875" y="12557125"/>
          <a:ext cx="1572768" cy="438912"/>
        </a:xfrm>
        <a:prstGeom prst="rect">
          <a:avLst/>
        </a:prstGeom>
      </xdr:spPr>
    </xdr:pic>
    <xdr:clientData/>
  </xdr:twoCellAnchor>
  <xdr:twoCellAnchor editAs="oneCell">
    <xdr:from>
      <xdr:col>1</xdr:col>
      <xdr:colOff>635000</xdr:colOff>
      <xdr:row>11</xdr:row>
      <xdr:rowOff>936625</xdr:rowOff>
    </xdr:from>
    <xdr:to>
      <xdr:col>1</xdr:col>
      <xdr:colOff>2207768</xdr:colOff>
      <xdr:row>11</xdr:row>
      <xdr:rowOff>1375537</xdr:rowOff>
    </xdr:to>
    <xdr:pic>
      <xdr:nvPicPr>
        <xdr:cNvPr id="8" name="Picture 7">
          <a:hlinkClick xmlns:r="http://schemas.openxmlformats.org/officeDocument/2006/relationships" r:id="rId8"/>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44750" y="14351000"/>
          <a:ext cx="1572768" cy="438912"/>
        </a:xfrm>
        <a:prstGeom prst="rect">
          <a:avLst/>
        </a:prstGeom>
      </xdr:spPr>
    </xdr:pic>
    <xdr:clientData/>
  </xdr:twoCellAnchor>
  <xdr:twoCellAnchor editAs="oneCell">
    <xdr:from>
      <xdr:col>1</xdr:col>
      <xdr:colOff>523875</xdr:colOff>
      <xdr:row>20</xdr:row>
      <xdr:rowOff>1016000</xdr:rowOff>
    </xdr:from>
    <xdr:to>
      <xdr:col>1</xdr:col>
      <xdr:colOff>2096643</xdr:colOff>
      <xdr:row>20</xdr:row>
      <xdr:rowOff>1454912</xdr:rowOff>
    </xdr:to>
    <xdr:pic>
      <xdr:nvPicPr>
        <xdr:cNvPr id="9" name="Picture 8">
          <a:hlinkClick xmlns:r="http://schemas.openxmlformats.org/officeDocument/2006/relationships" r:id="rId9"/>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33625" y="20145375"/>
          <a:ext cx="1572768" cy="438912"/>
        </a:xfrm>
        <a:prstGeom prst="rect">
          <a:avLst/>
        </a:prstGeom>
        <a:solidFill>
          <a:schemeClr val="accent3">
            <a:lumMod val="20000"/>
            <a:lumOff val="80000"/>
          </a:schemeClr>
        </a:solidFill>
      </xdr:spPr>
    </xdr:pic>
    <xdr:clientData/>
  </xdr:twoCellAnchor>
  <xdr:twoCellAnchor editAs="oneCell">
    <xdr:from>
      <xdr:col>1</xdr:col>
      <xdr:colOff>635000</xdr:colOff>
      <xdr:row>21</xdr:row>
      <xdr:rowOff>1270000</xdr:rowOff>
    </xdr:from>
    <xdr:to>
      <xdr:col>1</xdr:col>
      <xdr:colOff>2207768</xdr:colOff>
      <xdr:row>21</xdr:row>
      <xdr:rowOff>1708912</xdr:rowOff>
    </xdr:to>
    <xdr:pic>
      <xdr:nvPicPr>
        <xdr:cNvPr id="10" name="Picture 9">
          <a:hlinkClick xmlns:r="http://schemas.openxmlformats.org/officeDocument/2006/relationships" r:id="rId10"/>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44750" y="22669500"/>
          <a:ext cx="1572768" cy="438912"/>
        </a:xfrm>
        <a:prstGeom prst="rect">
          <a:avLst/>
        </a:prstGeom>
      </xdr:spPr>
    </xdr:pic>
    <xdr:clientData/>
  </xdr:twoCellAnchor>
  <xdr:twoCellAnchor editAs="oneCell">
    <xdr:from>
      <xdr:col>1</xdr:col>
      <xdr:colOff>619125</xdr:colOff>
      <xdr:row>22</xdr:row>
      <xdr:rowOff>1206500</xdr:rowOff>
    </xdr:from>
    <xdr:to>
      <xdr:col>1</xdr:col>
      <xdr:colOff>2191893</xdr:colOff>
      <xdr:row>22</xdr:row>
      <xdr:rowOff>1645412</xdr:rowOff>
    </xdr:to>
    <xdr:pic>
      <xdr:nvPicPr>
        <xdr:cNvPr id="11" name="Picture 10">
          <a:hlinkClick xmlns:r="http://schemas.openxmlformats.org/officeDocument/2006/relationships" r:id="rId11"/>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28875" y="26781125"/>
          <a:ext cx="1572768" cy="438912"/>
        </a:xfrm>
        <a:prstGeom prst="rect">
          <a:avLst/>
        </a:prstGeom>
      </xdr:spPr>
    </xdr:pic>
    <xdr:clientData/>
  </xdr:twoCellAnchor>
  <xdr:twoCellAnchor editAs="oneCell">
    <xdr:from>
      <xdr:col>1</xdr:col>
      <xdr:colOff>603250</xdr:colOff>
      <xdr:row>23</xdr:row>
      <xdr:rowOff>1301750</xdr:rowOff>
    </xdr:from>
    <xdr:to>
      <xdr:col>1</xdr:col>
      <xdr:colOff>2176018</xdr:colOff>
      <xdr:row>23</xdr:row>
      <xdr:rowOff>1740662</xdr:rowOff>
    </xdr:to>
    <xdr:pic>
      <xdr:nvPicPr>
        <xdr:cNvPr id="12" name="Picture 11">
          <a:hlinkClick xmlns:r="http://schemas.openxmlformats.org/officeDocument/2006/relationships" r:id="rId1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13000" y="29956125"/>
          <a:ext cx="1572768" cy="438912"/>
        </a:xfrm>
        <a:prstGeom prst="rect">
          <a:avLst/>
        </a:prstGeom>
      </xdr:spPr>
    </xdr:pic>
    <xdr:clientData/>
  </xdr:twoCellAnchor>
  <xdr:twoCellAnchor editAs="oneCell">
    <xdr:from>
      <xdr:col>1</xdr:col>
      <xdr:colOff>571500</xdr:colOff>
      <xdr:row>33</xdr:row>
      <xdr:rowOff>984250</xdr:rowOff>
    </xdr:from>
    <xdr:to>
      <xdr:col>1</xdr:col>
      <xdr:colOff>2144268</xdr:colOff>
      <xdr:row>33</xdr:row>
      <xdr:rowOff>1423162</xdr:rowOff>
    </xdr:to>
    <xdr:pic>
      <xdr:nvPicPr>
        <xdr:cNvPr id="13" name="Picture 12">
          <a:hlinkClick xmlns:r="http://schemas.openxmlformats.org/officeDocument/2006/relationships" r:id="rId13"/>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81250" y="37941250"/>
          <a:ext cx="1572768" cy="438912"/>
        </a:xfrm>
        <a:prstGeom prst="rect">
          <a:avLst/>
        </a:prstGeom>
      </xdr:spPr>
    </xdr:pic>
    <xdr:clientData/>
  </xdr:twoCellAnchor>
  <xdr:twoCellAnchor editAs="oneCell">
    <xdr:from>
      <xdr:col>1</xdr:col>
      <xdr:colOff>603250</xdr:colOff>
      <xdr:row>32</xdr:row>
      <xdr:rowOff>1190625</xdr:rowOff>
    </xdr:from>
    <xdr:to>
      <xdr:col>1</xdr:col>
      <xdr:colOff>2176018</xdr:colOff>
      <xdr:row>32</xdr:row>
      <xdr:rowOff>1629537</xdr:rowOff>
    </xdr:to>
    <xdr:pic>
      <xdr:nvPicPr>
        <xdr:cNvPr id="14" name="Picture 13">
          <a:hlinkClick xmlns:r="http://schemas.openxmlformats.org/officeDocument/2006/relationships" r:id="rId14"/>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13000" y="35321875"/>
          <a:ext cx="1572768" cy="438912"/>
        </a:xfrm>
        <a:prstGeom prst="rect">
          <a:avLst/>
        </a:prstGeom>
      </xdr:spPr>
    </xdr:pic>
    <xdr:clientData/>
  </xdr:twoCellAnchor>
  <xdr:twoCellAnchor editAs="oneCell">
    <xdr:from>
      <xdr:col>1</xdr:col>
      <xdr:colOff>587375</xdr:colOff>
      <xdr:row>34</xdr:row>
      <xdr:rowOff>841375</xdr:rowOff>
    </xdr:from>
    <xdr:to>
      <xdr:col>1</xdr:col>
      <xdr:colOff>2160143</xdr:colOff>
      <xdr:row>34</xdr:row>
      <xdr:rowOff>1280287</xdr:rowOff>
    </xdr:to>
    <xdr:pic>
      <xdr:nvPicPr>
        <xdr:cNvPr id="15" name="Picture 14">
          <a:hlinkClick xmlns:r="http://schemas.openxmlformats.org/officeDocument/2006/relationships" r:id="rId15"/>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97125" y="39703375"/>
          <a:ext cx="1572768" cy="438912"/>
        </a:xfrm>
        <a:prstGeom prst="rect">
          <a:avLst/>
        </a:prstGeom>
      </xdr:spPr>
    </xdr:pic>
    <xdr:clientData/>
  </xdr:twoCellAnchor>
  <xdr:twoCellAnchor editAs="oneCell">
    <xdr:from>
      <xdr:col>1</xdr:col>
      <xdr:colOff>619125</xdr:colOff>
      <xdr:row>35</xdr:row>
      <xdr:rowOff>825500</xdr:rowOff>
    </xdr:from>
    <xdr:to>
      <xdr:col>1</xdr:col>
      <xdr:colOff>2191893</xdr:colOff>
      <xdr:row>35</xdr:row>
      <xdr:rowOff>1264412</xdr:rowOff>
    </xdr:to>
    <xdr:pic>
      <xdr:nvPicPr>
        <xdr:cNvPr id="16" name="Picture 15">
          <a:hlinkClick xmlns:r="http://schemas.openxmlformats.org/officeDocument/2006/relationships" r:id="rId16"/>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28875" y="41735375"/>
          <a:ext cx="1572768" cy="438912"/>
        </a:xfrm>
        <a:prstGeom prst="rect">
          <a:avLst/>
        </a:prstGeom>
      </xdr:spPr>
    </xdr:pic>
    <xdr:clientData/>
  </xdr:twoCellAnchor>
  <xdr:twoCellAnchor editAs="oneCell">
    <xdr:from>
      <xdr:col>1</xdr:col>
      <xdr:colOff>682625</xdr:colOff>
      <xdr:row>36</xdr:row>
      <xdr:rowOff>984250</xdr:rowOff>
    </xdr:from>
    <xdr:to>
      <xdr:col>1</xdr:col>
      <xdr:colOff>2255393</xdr:colOff>
      <xdr:row>36</xdr:row>
      <xdr:rowOff>1423162</xdr:rowOff>
    </xdr:to>
    <xdr:pic>
      <xdr:nvPicPr>
        <xdr:cNvPr id="17" name="Picture 16">
          <a:hlinkClick xmlns:r="http://schemas.openxmlformats.org/officeDocument/2006/relationships" r:id="rId17"/>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92375" y="43878500"/>
          <a:ext cx="1572768" cy="438912"/>
        </a:xfrm>
        <a:prstGeom prst="rect">
          <a:avLst/>
        </a:prstGeom>
      </xdr:spPr>
    </xdr:pic>
    <xdr:clientData/>
  </xdr:twoCellAnchor>
  <xdr:twoCellAnchor editAs="oneCell">
    <xdr:from>
      <xdr:col>1</xdr:col>
      <xdr:colOff>650875</xdr:colOff>
      <xdr:row>37</xdr:row>
      <xdr:rowOff>1143000</xdr:rowOff>
    </xdr:from>
    <xdr:to>
      <xdr:col>1</xdr:col>
      <xdr:colOff>2223643</xdr:colOff>
      <xdr:row>37</xdr:row>
      <xdr:rowOff>1581912</xdr:rowOff>
    </xdr:to>
    <xdr:pic>
      <xdr:nvPicPr>
        <xdr:cNvPr id="18" name="Picture 17">
          <a:hlinkClick xmlns:r="http://schemas.openxmlformats.org/officeDocument/2006/relationships" r:id="rId18"/>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60625" y="45862875"/>
          <a:ext cx="1572768" cy="438912"/>
        </a:xfrm>
        <a:prstGeom prst="rect">
          <a:avLst/>
        </a:prstGeom>
      </xdr:spPr>
    </xdr:pic>
    <xdr:clientData/>
  </xdr:twoCellAnchor>
  <xdr:twoCellAnchor editAs="oneCell">
    <xdr:from>
      <xdr:col>1</xdr:col>
      <xdr:colOff>666750</xdr:colOff>
      <xdr:row>38</xdr:row>
      <xdr:rowOff>1397000</xdr:rowOff>
    </xdr:from>
    <xdr:to>
      <xdr:col>1</xdr:col>
      <xdr:colOff>2239518</xdr:colOff>
      <xdr:row>38</xdr:row>
      <xdr:rowOff>1835912</xdr:rowOff>
    </xdr:to>
    <xdr:pic>
      <xdr:nvPicPr>
        <xdr:cNvPr id="19" name="Picture 18">
          <a:hlinkClick xmlns:r="http://schemas.openxmlformats.org/officeDocument/2006/relationships" r:id="rId19"/>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6500" y="48815625"/>
          <a:ext cx="1572768" cy="438912"/>
        </a:xfrm>
        <a:prstGeom prst="rect">
          <a:avLst/>
        </a:prstGeom>
      </xdr:spPr>
    </xdr:pic>
    <xdr:clientData/>
  </xdr:twoCellAnchor>
  <xdr:twoCellAnchor editAs="oneCell">
    <xdr:from>
      <xdr:col>1</xdr:col>
      <xdr:colOff>666750</xdr:colOff>
      <xdr:row>39</xdr:row>
      <xdr:rowOff>952500</xdr:rowOff>
    </xdr:from>
    <xdr:to>
      <xdr:col>1</xdr:col>
      <xdr:colOff>2239518</xdr:colOff>
      <xdr:row>39</xdr:row>
      <xdr:rowOff>1391412</xdr:rowOff>
    </xdr:to>
    <xdr:pic>
      <xdr:nvPicPr>
        <xdr:cNvPr id="20" name="Picture 19">
          <a:hlinkClick xmlns:r="http://schemas.openxmlformats.org/officeDocument/2006/relationships" r:id="rId20"/>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6500" y="51419125"/>
          <a:ext cx="1572768" cy="43891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76200</xdr:colOff>
      <xdr:row>0</xdr:row>
      <xdr:rowOff>571500</xdr:rowOff>
    </xdr:from>
    <xdr:ext cx="7899399" cy="4216400"/>
    <xdr:sp macro="" textlink="">
      <xdr:nvSpPr>
        <xdr:cNvPr id="2" name="TextBox 1"/>
        <xdr:cNvSpPr txBox="1"/>
      </xdr:nvSpPr>
      <xdr:spPr>
        <a:xfrm>
          <a:off x="76200" y="571500"/>
          <a:ext cx="7899399" cy="42164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 How does the firm respond when reported fraud increases?</a:t>
          </a:r>
        </a:p>
        <a:p>
          <a:endParaRPr lang="en-US" sz="1400">
            <a:solidFill>
              <a:schemeClr val="tx1"/>
            </a:solidFill>
          </a:endParaRPr>
        </a:p>
        <a:p>
          <a:r>
            <a:rPr lang="en-US" sz="1400">
              <a:solidFill>
                <a:schemeClr val="tx1"/>
              </a:solidFill>
            </a:rPr>
            <a:t>Would employees know how to react if they suspected they</a:t>
          </a:r>
          <a:r>
            <a:rPr lang="en-US" sz="1400" baseline="0">
              <a:solidFill>
                <a:schemeClr val="tx1"/>
              </a:solidFill>
            </a:rPr>
            <a:t> had succumbed to a cyber attack?</a:t>
          </a:r>
          <a:endParaRPr lang="en-US" sz="1400">
            <a:solidFill>
              <a:schemeClr val="tx1"/>
            </a:solidFill>
          </a:endParaRPr>
        </a:p>
      </xdr:txBody>
    </xdr:sp>
    <xdr:clientData/>
  </xdr:oneCellAnchor>
  <xdr:oneCellAnchor>
    <xdr:from>
      <xdr:col>6</xdr:col>
      <xdr:colOff>736600</xdr:colOff>
      <xdr:row>11</xdr:row>
      <xdr:rowOff>50800</xdr:rowOff>
    </xdr:from>
    <xdr:ext cx="7772400" cy="1626471"/>
    <xdr:sp macro="" textlink="">
      <xdr:nvSpPr>
        <xdr:cNvPr id="3" name="TextBox 2"/>
        <xdr:cNvSpPr txBox="1"/>
      </xdr:nvSpPr>
      <xdr:spPr>
        <a:xfrm>
          <a:off x="8788400" y="3111500"/>
          <a:ext cx="7772400" cy="162647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There is no clear plan for how incidents of suspected fraud will be handled.</a:t>
          </a:r>
        </a:p>
        <a:p>
          <a:endParaRPr lang="en-US" sz="1400"/>
        </a:p>
        <a:p>
          <a:r>
            <a:rPr lang="en-US" sz="1400"/>
            <a:t>Investigations are handled by HR and viewed only as a disciplinary issue.</a:t>
          </a:r>
        </a:p>
        <a:p>
          <a:endParaRPr lang="en-US" sz="1400"/>
        </a:p>
        <a:p>
          <a:endParaRPr lang="en-US" sz="1400"/>
        </a:p>
      </xdr:txBody>
    </xdr:sp>
    <xdr:clientData/>
  </xdr:oneCellAnchor>
  <xdr:oneCellAnchor>
    <xdr:from>
      <xdr:col>6</xdr:col>
      <xdr:colOff>736600</xdr:colOff>
      <xdr:row>0</xdr:row>
      <xdr:rowOff>571500</xdr:rowOff>
    </xdr:from>
    <xdr:ext cx="7759700" cy="2064796"/>
    <xdr:sp macro="" textlink="">
      <xdr:nvSpPr>
        <xdr:cNvPr id="4" name="TextBox 3"/>
        <xdr:cNvSpPr txBox="1"/>
      </xdr:nvSpPr>
      <xdr:spPr>
        <a:xfrm>
          <a:off x="8788400" y="571500"/>
          <a:ext cx="7759700" cy="206479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Fraud response plans set out how the firm will respond to incidents of fraud.</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There is a procedure for reviewing  and deciding</a:t>
          </a:r>
          <a:r>
            <a:rPr lang="en-US" sz="1400" baseline="0"/>
            <a:t> whether incidents are reported to the Regulator, Serious Fraud Office, or relevant overseas authority.</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baseline="0"/>
            <a:t>There are clear procedures for which incidents should be reported immediately to the Board or Senior Managers</a:t>
          </a:r>
          <a:endParaRPr lang="en-US" sz="1400"/>
        </a:p>
      </xdr:txBody>
    </xdr:sp>
    <xdr:clientData/>
  </xdr:oneCellAnchor>
  <xdr:oneCellAnchor>
    <xdr:from>
      <xdr:col>0</xdr:col>
      <xdr:colOff>77743</xdr:colOff>
      <xdr:row>20</xdr:row>
      <xdr:rowOff>63500</xdr:rowOff>
    </xdr:from>
    <xdr:ext cx="2065694" cy="1358900"/>
    <xdr:sp macro="" textlink="">
      <xdr:nvSpPr>
        <xdr:cNvPr id="5" name="TextBox 4">
          <a:hlinkClick xmlns:r="http://schemas.openxmlformats.org/officeDocument/2006/relationships" r:id="rId1"/>
        </xdr:cNvPr>
        <xdr:cNvSpPr txBox="1"/>
      </xdr:nvSpPr>
      <xdr:spPr>
        <a:xfrm>
          <a:off x="77743" y="48387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3F</a:t>
          </a:r>
        </a:p>
        <a:p>
          <a:pPr algn="ctr"/>
          <a:r>
            <a:rPr lang="en-US" sz="1400">
              <a:solidFill>
                <a:schemeClr val="bg1"/>
              </a:solidFill>
            </a:rPr>
            <a:t>Effective Investigation</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Is the organisation’s investigation work effective and is it carried out in accordance with legislation?             </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152401</xdr:colOff>
      <xdr:row>0</xdr:row>
      <xdr:rowOff>825500</xdr:rowOff>
    </xdr:from>
    <xdr:ext cx="7670799" cy="3746500"/>
    <xdr:sp macro="" textlink="">
      <xdr:nvSpPr>
        <xdr:cNvPr id="2" name="TextBox 1"/>
        <xdr:cNvSpPr txBox="1"/>
      </xdr:nvSpPr>
      <xdr:spPr>
        <a:xfrm>
          <a:off x="152401" y="825500"/>
          <a:ext cx="7670799" cy="37465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t>Are all possible sanctions – disciplinary/regulatory, civil and criminal – considered?</a:t>
          </a:r>
        </a:p>
      </xdr:txBody>
    </xdr:sp>
    <xdr:clientData/>
  </xdr:oneCellAnchor>
  <xdr:oneCellAnchor>
    <xdr:from>
      <xdr:col>6</xdr:col>
      <xdr:colOff>533400</xdr:colOff>
      <xdr:row>9</xdr:row>
      <xdr:rowOff>139700</xdr:rowOff>
    </xdr:from>
    <xdr:ext cx="7772400" cy="1845633"/>
    <xdr:sp macro="" textlink="">
      <xdr:nvSpPr>
        <xdr:cNvPr id="3" name="TextBox 2"/>
        <xdr:cNvSpPr txBox="1"/>
      </xdr:nvSpPr>
      <xdr:spPr>
        <a:xfrm>
          <a:off x="8585200" y="2819400"/>
          <a:ext cx="7772400" cy="184563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Sanctions</a:t>
          </a:r>
          <a:r>
            <a:rPr lang="en-US" sz="1400" baseline="0"/>
            <a:t> are not applied consistently</a:t>
          </a:r>
        </a:p>
        <a:p>
          <a:endParaRPr lang="en-US" sz="1400" baseline="0"/>
        </a:p>
        <a:p>
          <a:r>
            <a:rPr lang="en-US" sz="1400" baseline="0"/>
            <a:t>Sanctions are not applied to external service providers through contract sanctions or termination of contracts</a:t>
          </a:r>
        </a:p>
        <a:p>
          <a:endParaRPr lang="en-US" sz="1400" baseline="0"/>
        </a:p>
        <a:p>
          <a:r>
            <a:rPr lang="en-US" sz="1400" baseline="0"/>
            <a:t>Only criminal sanctions are considered when fraud is identified.</a:t>
          </a:r>
          <a:endParaRPr lang="en-US" sz="1400"/>
        </a:p>
      </xdr:txBody>
    </xdr:sp>
    <xdr:clientData/>
  </xdr:oneCellAnchor>
  <xdr:oneCellAnchor>
    <xdr:from>
      <xdr:col>6</xdr:col>
      <xdr:colOff>533400</xdr:colOff>
      <xdr:row>0</xdr:row>
      <xdr:rowOff>812800</xdr:rowOff>
    </xdr:from>
    <xdr:ext cx="7759700" cy="1845633"/>
    <xdr:sp macro="" textlink="">
      <xdr:nvSpPr>
        <xdr:cNvPr id="4" name="TextBox 3"/>
        <xdr:cNvSpPr txBox="1"/>
      </xdr:nvSpPr>
      <xdr:spPr>
        <a:xfrm>
          <a:off x="8585200" y="812800"/>
          <a:ext cx="7759700" cy="184563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There are unambiguous consequences for breaches of contracts or criminal behaviour.</a:t>
          </a:r>
        </a:p>
        <a:p>
          <a:endParaRPr lang="en-US" sz="1400"/>
        </a:p>
        <a:p>
          <a:r>
            <a:rPr lang="en-US" sz="1400"/>
            <a:t>The firm clearly sets out behaviour expected of those acting on its behalf, with appropriate sanctions.</a:t>
          </a:r>
        </a:p>
        <a:p>
          <a:endParaRPr lang="en-US" sz="1400"/>
        </a:p>
        <a:p>
          <a:r>
            <a:rPr lang="en-US" sz="1400"/>
            <a:t>Sanctions are applied</a:t>
          </a:r>
          <a:r>
            <a:rPr lang="en-US" sz="1400" baseline="0"/>
            <a:t> openly and consistently.</a:t>
          </a:r>
        </a:p>
        <a:p>
          <a:endParaRPr lang="en-US" sz="1400" baseline="0"/>
        </a:p>
      </xdr:txBody>
    </xdr:sp>
    <xdr:clientData/>
  </xdr:oneCellAnchor>
  <xdr:oneCellAnchor>
    <xdr:from>
      <xdr:col>0</xdr:col>
      <xdr:colOff>166643</xdr:colOff>
      <xdr:row>19</xdr:row>
      <xdr:rowOff>76200</xdr:rowOff>
    </xdr:from>
    <xdr:ext cx="2065694" cy="1358900"/>
    <xdr:sp macro="" textlink="">
      <xdr:nvSpPr>
        <xdr:cNvPr id="5" name="TextBox 4">
          <a:hlinkClick xmlns:r="http://schemas.openxmlformats.org/officeDocument/2006/relationships" r:id="rId1"/>
        </xdr:cNvPr>
        <xdr:cNvSpPr txBox="1"/>
      </xdr:nvSpPr>
      <xdr:spPr>
        <a:xfrm>
          <a:off x="166643" y="46609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3G</a:t>
          </a:r>
        </a:p>
        <a:p>
          <a:pPr algn="ctr"/>
          <a:r>
            <a:rPr lang="en-US" sz="1400">
              <a:solidFill>
                <a:schemeClr val="bg1"/>
              </a:solidFill>
            </a:rPr>
            <a:t>Clear Sanctions</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have a clear &amp; consistent policy on the application of sanctions where fraud or corruption is proven to be present?          </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76200</xdr:colOff>
      <xdr:row>0</xdr:row>
      <xdr:rowOff>571500</xdr:rowOff>
    </xdr:from>
    <xdr:ext cx="7848599" cy="4051300"/>
    <xdr:sp macro="" textlink="">
      <xdr:nvSpPr>
        <xdr:cNvPr id="2" name="TextBox 1"/>
        <xdr:cNvSpPr txBox="1"/>
      </xdr:nvSpPr>
      <xdr:spPr>
        <a:xfrm>
          <a:off x="76200" y="571500"/>
          <a:ext cx="7848599" cy="40513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r>
            <a:rPr lang="en-US" sz="1400"/>
            <a:t>Does the policy outline all the options for recovering losses, for instance debtor invoice, insurance, pension seizure, Proceeds of Crime Act (POCA) and the organisation encourages losses recovered to be returned to stakeholders (Charitable causes).                                                                                                                                                        </a:t>
          </a:r>
        </a:p>
      </xdr:txBody>
    </xdr:sp>
    <xdr:clientData/>
  </xdr:oneCellAnchor>
  <xdr:oneCellAnchor>
    <xdr:from>
      <xdr:col>6</xdr:col>
      <xdr:colOff>749300</xdr:colOff>
      <xdr:row>7</xdr:row>
      <xdr:rowOff>139700</xdr:rowOff>
    </xdr:from>
    <xdr:ext cx="7772400" cy="1626471"/>
    <xdr:sp macro="" textlink="">
      <xdr:nvSpPr>
        <xdr:cNvPr id="3" name="TextBox 2"/>
        <xdr:cNvSpPr txBox="1"/>
      </xdr:nvSpPr>
      <xdr:spPr>
        <a:xfrm>
          <a:off x="8801100" y="2438400"/>
          <a:ext cx="7772400" cy="162647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Recovery of losses is</a:t>
          </a:r>
          <a:r>
            <a:rPr lang="en-US" sz="1400" baseline="0"/>
            <a:t> not considered on a consistent basis or deemed to always be impractical.</a:t>
          </a:r>
        </a:p>
        <a:p>
          <a:endParaRPr lang="en-US" sz="1400" baseline="0"/>
        </a:p>
        <a:p>
          <a:r>
            <a:rPr lang="en-US" sz="1400" baseline="0"/>
            <a:t>Staff are unsure how or when recovery should be sought.</a:t>
          </a:r>
        </a:p>
        <a:p>
          <a:endParaRPr lang="en-US" sz="1400" baseline="0"/>
        </a:p>
        <a:p>
          <a:r>
            <a:rPr lang="en-US" sz="1400" baseline="0"/>
            <a:t>Contracts do not allow for recovery of losses due to fraud.</a:t>
          </a:r>
          <a:endParaRPr lang="en-US" sz="1400"/>
        </a:p>
      </xdr:txBody>
    </xdr:sp>
    <xdr:clientData/>
  </xdr:oneCellAnchor>
  <xdr:oneCellAnchor>
    <xdr:from>
      <xdr:col>6</xdr:col>
      <xdr:colOff>736600</xdr:colOff>
      <xdr:row>0</xdr:row>
      <xdr:rowOff>571500</xdr:rowOff>
    </xdr:from>
    <xdr:ext cx="7759700" cy="1188146"/>
    <xdr:sp macro="" textlink="">
      <xdr:nvSpPr>
        <xdr:cNvPr id="4" name="TextBox 3"/>
        <xdr:cNvSpPr txBox="1"/>
      </xdr:nvSpPr>
      <xdr:spPr>
        <a:xfrm>
          <a:off x="8788400" y="571500"/>
          <a:ext cx="7759700" cy="11881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endParaRPr lang="en-US" sz="1400"/>
        </a:p>
        <a:p>
          <a:r>
            <a:rPr lang="en-US" sz="1400"/>
            <a:t>Clarity also helps show fairness, limiting the risk of challenge and adverse publicity, encourages reporting of suspicions, deterrence and a counter fraud culture.</a:t>
          </a:r>
        </a:p>
      </xdr:txBody>
    </xdr:sp>
    <xdr:clientData/>
  </xdr:oneCellAnchor>
  <xdr:oneCellAnchor>
    <xdr:from>
      <xdr:col>0</xdr:col>
      <xdr:colOff>77743</xdr:colOff>
      <xdr:row>19</xdr:row>
      <xdr:rowOff>139700</xdr:rowOff>
    </xdr:from>
    <xdr:ext cx="2065694" cy="1358900"/>
    <xdr:sp macro="" textlink="">
      <xdr:nvSpPr>
        <xdr:cNvPr id="5" name="TextBox 4">
          <a:hlinkClick xmlns:r="http://schemas.openxmlformats.org/officeDocument/2006/relationships" r:id="rId1"/>
        </xdr:cNvPr>
        <xdr:cNvSpPr txBox="1"/>
      </xdr:nvSpPr>
      <xdr:spPr>
        <a:xfrm>
          <a:off x="77743" y="4724400"/>
          <a:ext cx="2065694" cy="13589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3H</a:t>
          </a:r>
        </a:p>
        <a:p>
          <a:pPr algn="ctr"/>
          <a:r>
            <a:rPr lang="en-US" sz="1400">
              <a:solidFill>
                <a:schemeClr val="bg1"/>
              </a:solidFill>
            </a:rPr>
            <a:t>Recovery</a:t>
          </a:r>
          <a:r>
            <a:rPr lang="en-US" sz="1400" baseline="0">
              <a:solidFill>
                <a:schemeClr val="bg1"/>
              </a:solidFill>
            </a:rPr>
            <a:t> of Losses</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have a clear policy on the recovery of losses incurred to fraud and corruption?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387838</xdr:colOff>
      <xdr:row>10</xdr:row>
      <xdr:rowOff>83043</xdr:rowOff>
    </xdr:from>
    <xdr:to>
      <xdr:col>5</xdr:col>
      <xdr:colOff>273538</xdr:colOff>
      <xdr:row>25</xdr:row>
      <xdr:rowOff>184643</xdr:rowOff>
    </xdr:to>
    <xdr:graphicFrame macro="">
      <xdr:nvGraphicFramePr>
        <xdr:cNvPr id="5"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419100</xdr:colOff>
      <xdr:row>10</xdr:row>
      <xdr:rowOff>88900</xdr:rowOff>
    </xdr:from>
    <xdr:to>
      <xdr:col>10</xdr:col>
      <xdr:colOff>622300</xdr:colOff>
      <xdr:row>26</xdr:row>
      <xdr:rowOff>12700</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736600</xdr:colOff>
      <xdr:row>10</xdr:row>
      <xdr:rowOff>93788</xdr:rowOff>
    </xdr:from>
    <xdr:to>
      <xdr:col>16</xdr:col>
      <xdr:colOff>673100</xdr:colOff>
      <xdr:row>26</xdr:row>
      <xdr:rowOff>25400</xdr:rowOff>
    </xdr:to>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6</xdr:col>
      <xdr:colOff>12700</xdr:colOff>
      <xdr:row>0</xdr:row>
      <xdr:rowOff>88900</xdr:rowOff>
    </xdr:from>
    <xdr:ext cx="3174074" cy="374141"/>
    <xdr:sp macro="" textlink="">
      <xdr:nvSpPr>
        <xdr:cNvPr id="4" name="TextBox 3"/>
        <xdr:cNvSpPr txBox="1"/>
      </xdr:nvSpPr>
      <xdr:spPr>
        <a:xfrm>
          <a:off x="5524500" y="88900"/>
          <a:ext cx="317407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Fraud Loss Prevention Program</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571500</xdr:rowOff>
    </xdr:from>
    <xdr:ext cx="7823199" cy="5930900"/>
    <xdr:sp macro="" textlink="">
      <xdr:nvSpPr>
        <xdr:cNvPr id="2" name="TextBox 1"/>
        <xdr:cNvSpPr txBox="1"/>
      </xdr:nvSpPr>
      <xdr:spPr>
        <a:xfrm>
          <a:off x="76200" y="571500"/>
          <a:ext cx="7823199" cy="59309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latin typeface="+mn-lt"/>
              <a:ea typeface="+mn-ea"/>
              <a:cs typeface="+mn-cs"/>
            </a:rPr>
            <a:t>Does the organisation perform comprehensive fraud risk assessments to identify specific fraud schemes and risks, assess their likelihood and significance, evaluate existing fraud control activities, and implement actions to mitigate residual fraud risks? </a:t>
          </a:r>
          <a:r>
            <a:rPr lang="en-US" sz="1400" i="1">
              <a:solidFill>
                <a:schemeClr val="tx1"/>
              </a:solidFill>
              <a:latin typeface="+mn-lt"/>
              <a:ea typeface="+mn-ea"/>
              <a:cs typeface="+mn-cs"/>
            </a:rPr>
            <a:t>(COSO Fraud Risk Management Principle 2)</a:t>
          </a:r>
          <a:endParaRPr lang="en-US" sz="1400">
            <a:solidFill>
              <a:schemeClr val="tx1"/>
            </a:solidFill>
            <a:latin typeface="+mn-lt"/>
            <a:ea typeface="+mn-ea"/>
            <a:cs typeface="+mn-cs"/>
          </a:endParaRPr>
        </a:p>
        <a:p>
          <a:endParaRPr lang="en-US" sz="1400">
            <a:solidFill>
              <a:schemeClr val="tx1"/>
            </a:solidFill>
          </a:endParaRPr>
        </a:p>
        <a:p>
          <a:r>
            <a:rPr lang="en-US" sz="1400">
              <a:solidFill>
                <a:schemeClr val="tx1"/>
              </a:solidFill>
            </a:rPr>
            <a:t>Does your firm know what are the main financial crime risks to the business?</a:t>
          </a:r>
        </a:p>
        <a:p>
          <a:endParaRPr lang="en-US" sz="1400">
            <a:solidFill>
              <a:schemeClr val="tx1"/>
            </a:solidFill>
          </a:endParaRPr>
        </a:p>
        <a:p>
          <a:r>
            <a:rPr lang="en-US" sz="1400">
              <a:solidFill>
                <a:schemeClr val="tx1"/>
              </a:solidFill>
            </a:rPr>
            <a:t>Does your firm seek to understand the financial crime risks it faces from both internal and external threats?</a:t>
          </a:r>
        </a:p>
        <a:p>
          <a:endParaRPr lang="en-US" sz="1400">
            <a:solidFill>
              <a:schemeClr val="tx1"/>
            </a:solidFill>
          </a:endParaRPr>
        </a:p>
        <a:p>
          <a:r>
            <a:rPr lang="en-US" sz="1400">
              <a:solidFill>
                <a:schemeClr val="tx1"/>
              </a:solidFill>
            </a:rPr>
            <a:t>Has the firm updated its risk assessment in the last 12 months?</a:t>
          </a:r>
        </a:p>
        <a:p>
          <a:endParaRPr lang="en-US" sz="1400">
            <a:solidFill>
              <a:schemeClr val="tx1"/>
            </a:solidFill>
          </a:endParaRPr>
        </a:p>
        <a:p>
          <a:r>
            <a:rPr lang="en-US" sz="1400">
              <a:solidFill>
                <a:schemeClr val="tx1"/>
              </a:solidFill>
            </a:rPr>
            <a:t>Is there evidence that risk is considered and recorded systematically, assessments are updated and signoff is appropriate?</a:t>
          </a:r>
        </a:p>
        <a:p>
          <a:endParaRPr lang="en-US" sz="1400">
            <a:solidFill>
              <a:schemeClr val="tx1"/>
            </a:solidFill>
          </a:endParaRPr>
        </a:p>
        <a:p>
          <a:r>
            <a:rPr lang="en-US" sz="1400">
              <a:solidFill>
                <a:schemeClr val="tx1"/>
              </a:solidFill>
            </a:rPr>
            <a:t>Is there independent</a:t>
          </a:r>
          <a:r>
            <a:rPr lang="en-US" sz="1400" baseline="0">
              <a:solidFill>
                <a:schemeClr val="tx1"/>
              </a:solidFill>
            </a:rPr>
            <a:t> </a:t>
          </a:r>
          <a:r>
            <a:rPr lang="en-US" sz="1400">
              <a:solidFill>
                <a:schemeClr val="tx1"/>
              </a:solidFill>
            </a:rPr>
            <a:t>challenge of risk assessments? Is this process sufficiently rigorous and well-documented?</a:t>
          </a:r>
        </a:p>
        <a:p>
          <a:endParaRPr lang="en-US" sz="1400">
            <a:solidFill>
              <a:schemeClr val="tx1"/>
            </a:solidFill>
          </a:endParaRPr>
        </a:p>
        <a:p>
          <a:r>
            <a:rPr lang="en-US" sz="1400">
              <a:solidFill>
                <a:schemeClr val="tx1"/>
              </a:solidFill>
            </a:rPr>
            <a:t>Has the risk of staff or third parties acting on the firm’s behalf offering or receiving bribes been assessed across the business?</a:t>
          </a:r>
        </a:p>
        <a:p>
          <a:endParaRPr lang="en-US" sz="1400">
            <a:solidFill>
              <a:schemeClr val="tx1"/>
            </a:solidFill>
          </a:endParaRPr>
        </a:p>
        <a:p>
          <a:r>
            <a:rPr lang="en-US" sz="1400">
              <a:solidFill>
                <a:schemeClr val="tx1"/>
              </a:solidFill>
            </a:rPr>
            <a:t>How is the risk assessment kept up to date, particularly after the firm enters a new jurisdiction or introduces a new product?</a:t>
          </a:r>
        </a:p>
        <a:p>
          <a:endParaRPr lang="en-US" sz="1400">
            <a:solidFill>
              <a:schemeClr val="tx1"/>
            </a:solidFill>
          </a:endParaRPr>
        </a:p>
        <a:p>
          <a:r>
            <a:rPr lang="en-US" sz="1400">
              <a:solidFill>
                <a:schemeClr val="tx1"/>
              </a:solidFill>
            </a:rPr>
            <a:t>Have identified risks</a:t>
          </a:r>
          <a:r>
            <a:rPr lang="en-US" sz="1400" baseline="0">
              <a:solidFill>
                <a:schemeClr val="tx1"/>
              </a:solidFill>
            </a:rPr>
            <a:t> and mitigating actions been reported to the Board or Audit Committee?</a:t>
          </a:r>
          <a:endParaRPr lang="en-US" sz="1400">
            <a:solidFill>
              <a:schemeClr val="tx1"/>
            </a:solidFill>
          </a:endParaRPr>
        </a:p>
      </xdr:txBody>
    </xdr:sp>
    <xdr:clientData/>
  </xdr:oneCellAnchor>
  <xdr:oneCellAnchor>
    <xdr:from>
      <xdr:col>6</xdr:col>
      <xdr:colOff>736600</xdr:colOff>
      <xdr:row>15</xdr:row>
      <xdr:rowOff>177800</xdr:rowOff>
    </xdr:from>
    <xdr:ext cx="7772400" cy="2503121"/>
    <xdr:sp macro="" textlink="">
      <xdr:nvSpPr>
        <xdr:cNvPr id="3" name="TextBox 2"/>
        <xdr:cNvSpPr txBox="1"/>
      </xdr:nvSpPr>
      <xdr:spPr>
        <a:xfrm>
          <a:off x="8788400" y="4000500"/>
          <a:ext cx="7772400" cy="250312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Risk assessment is a one-off exercise.</a:t>
          </a:r>
        </a:p>
        <a:p>
          <a:endParaRPr lang="en-US" sz="1400"/>
        </a:p>
        <a:p>
          <a:r>
            <a:rPr lang="en-US" sz="1400"/>
            <a:t>Efforts to understand risk are piecemeal and lack coordination.</a:t>
          </a:r>
        </a:p>
        <a:p>
          <a:endParaRPr lang="en-US" sz="1400"/>
        </a:p>
        <a:p>
          <a:r>
            <a:rPr lang="en-US" sz="1400"/>
            <a:t>There is no process for updating the risk assessment.</a:t>
          </a:r>
        </a:p>
        <a:p>
          <a:endParaRPr lang="en-US" sz="1400"/>
        </a:p>
        <a:p>
          <a:r>
            <a:rPr lang="en-US" sz="1400"/>
            <a:t>The organisation does not respond to external events that may highlight weaknesses in its anti-corruption systems and controls.</a:t>
          </a:r>
        </a:p>
        <a:p>
          <a:endParaRPr lang="en-US" sz="1400"/>
        </a:p>
      </xdr:txBody>
    </xdr:sp>
    <xdr:clientData/>
  </xdr:oneCellAnchor>
  <xdr:oneCellAnchor>
    <xdr:from>
      <xdr:col>6</xdr:col>
      <xdr:colOff>736600</xdr:colOff>
      <xdr:row>0</xdr:row>
      <xdr:rowOff>571500</xdr:rowOff>
    </xdr:from>
    <xdr:ext cx="7759700" cy="3379771"/>
    <xdr:sp macro="" textlink="">
      <xdr:nvSpPr>
        <xdr:cNvPr id="7" name="TextBox 6"/>
        <xdr:cNvSpPr txBox="1"/>
      </xdr:nvSpPr>
      <xdr:spPr>
        <a:xfrm>
          <a:off x="7988300" y="571500"/>
          <a:ext cx="7759700" cy="337977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The firm’s risk assessment is comprehensive</a:t>
          </a:r>
        </a:p>
        <a:p>
          <a:endParaRPr lang="en-US" sz="1400"/>
        </a:p>
        <a:p>
          <a:r>
            <a:rPr lang="en-US" sz="1400"/>
            <a:t>Risk assessment is a continuous process based on the best-available information from internal and external sources.</a:t>
          </a:r>
        </a:p>
        <a:p>
          <a:endParaRPr lang="en-US" sz="1400"/>
        </a:p>
        <a:p>
          <a:r>
            <a:rPr lang="en-US" sz="1400"/>
            <a:t>Financial crime risks are addressed in a coordinated manner across the business and information is shared readily.</a:t>
          </a:r>
        </a:p>
        <a:p>
          <a:endParaRPr lang="en-US" sz="1400"/>
        </a:p>
        <a:p>
          <a:r>
            <a:rPr lang="en-US" sz="1400"/>
            <a:t>The firm continuously assesses whether external events may help it to refine its risk assessments and anti-bribery and corruption systems and controls.</a:t>
          </a:r>
        </a:p>
        <a:p>
          <a:endParaRPr lang="en-US" sz="1400"/>
        </a:p>
        <a:p>
          <a:r>
            <a:rPr lang="en-US" sz="1400"/>
            <a:t>Corruption risks are assessed in all jurisdictions where the firm operates and across all business channels</a:t>
          </a:r>
        </a:p>
        <a:p>
          <a:endParaRPr lang="en-US" sz="1400"/>
        </a:p>
      </xdr:txBody>
    </xdr:sp>
    <xdr:clientData/>
  </xdr:oneCellAnchor>
  <xdr:oneCellAnchor>
    <xdr:from>
      <xdr:col>0</xdr:col>
      <xdr:colOff>115843</xdr:colOff>
      <xdr:row>30</xdr:row>
      <xdr:rowOff>38100</xdr:rowOff>
    </xdr:from>
    <xdr:ext cx="2065694" cy="1358900"/>
    <xdr:sp macro="" textlink="">
      <xdr:nvSpPr>
        <xdr:cNvPr id="8" name="TextBox 7">
          <a:hlinkClick xmlns:r="http://schemas.openxmlformats.org/officeDocument/2006/relationships" r:id="rId1"/>
        </xdr:cNvPr>
        <xdr:cNvSpPr txBox="1"/>
      </xdr:nvSpPr>
      <xdr:spPr>
        <a:xfrm>
          <a:off x="115843" y="6794500"/>
          <a:ext cx="2065694" cy="1358900"/>
        </a:xfrm>
        <a:prstGeom prst="rect">
          <a:avLst/>
        </a:prstGeom>
        <a:solidFill>
          <a:srgbClr val="F457B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1A </a:t>
          </a:r>
        </a:p>
        <a:p>
          <a:pPr algn="ctr"/>
          <a:r>
            <a:rPr lang="en-US" sz="1400">
              <a:solidFill>
                <a:schemeClr val="bg1"/>
              </a:solidFill>
            </a:rPr>
            <a:t>Risk Management</a:t>
          </a: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9" name="TextBox 8"/>
        <xdr:cNvSpPr txBox="1"/>
      </xdr:nvSpPr>
      <xdr:spPr>
        <a:xfrm>
          <a:off x="137795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10" name="TextBox 9"/>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Are fraud and corruption risks considered as part of the organisation’s risk management arrangements?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76201</xdr:colOff>
      <xdr:row>0</xdr:row>
      <xdr:rowOff>571500</xdr:rowOff>
    </xdr:from>
    <xdr:ext cx="7810500" cy="5067300"/>
    <xdr:sp macro="" textlink="">
      <xdr:nvSpPr>
        <xdr:cNvPr id="2" name="TextBox 1"/>
        <xdr:cNvSpPr txBox="1"/>
      </xdr:nvSpPr>
      <xdr:spPr>
        <a:xfrm>
          <a:off x="76201" y="571500"/>
          <a:ext cx="7810500" cy="50673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When did senior management, the board or appropriate sub-committees last consider financial crime issues? What action followed discussions?</a:t>
          </a:r>
        </a:p>
        <a:p>
          <a:endParaRPr lang="en-US" sz="1400">
            <a:solidFill>
              <a:schemeClr val="tx1"/>
            </a:solidFill>
          </a:endParaRPr>
        </a:p>
        <a:p>
          <a:r>
            <a:rPr lang="en-US" sz="1400">
              <a:solidFill>
                <a:schemeClr val="tx1"/>
              </a:solidFill>
            </a:rPr>
            <a:t>How are senior management kept up to date on financial crime issues? (This may include receiving reports on the firm’s performance in this area as well as ad hoc briefings on individual cases or emerging threats.)</a:t>
          </a:r>
        </a:p>
        <a:p>
          <a:endParaRPr lang="en-US" sz="1400">
            <a:solidFill>
              <a:schemeClr val="tx1"/>
            </a:solidFill>
          </a:endParaRPr>
        </a:p>
        <a:p>
          <a:r>
            <a:rPr lang="en-US" sz="1400">
              <a:solidFill>
                <a:schemeClr val="tx1"/>
              </a:solidFill>
            </a:rPr>
            <a:t>Do senior managers lead by example?</a:t>
          </a:r>
        </a:p>
        <a:p>
          <a:endParaRPr lang="en-US" sz="1400">
            <a:solidFill>
              <a:schemeClr val="tx1"/>
            </a:solidFill>
          </a:endParaRPr>
        </a:p>
        <a:p>
          <a:r>
            <a:rPr lang="en-US" sz="1400">
              <a:solidFill>
                <a:schemeClr val="tx1"/>
              </a:solidFill>
            </a:rPr>
            <a:t>How does the firm monitor performance? </a:t>
          </a:r>
        </a:p>
        <a:p>
          <a:endParaRPr lang="en-US" sz="1400">
            <a:solidFill>
              <a:schemeClr val="tx1"/>
            </a:solidFill>
          </a:endParaRPr>
        </a:p>
        <a:p>
          <a:r>
            <a:rPr lang="en-US" sz="1400">
              <a:solidFill>
                <a:schemeClr val="tx1"/>
              </a:solidFill>
            </a:rPr>
            <a:t>Are employees surveyed to determine the extent to which they believe management acts with honesty and integrity?</a:t>
          </a:r>
        </a:p>
        <a:p>
          <a:endParaRPr lang="en-US" sz="1400">
            <a:solidFill>
              <a:schemeClr val="tx1"/>
            </a:solidFill>
          </a:endParaRPr>
        </a:p>
        <a:p>
          <a:r>
            <a:rPr lang="en-US" sz="1400">
              <a:solidFill>
                <a:schemeClr val="tx1"/>
              </a:solidFill>
            </a:rPr>
            <a:t>Has the organisation established, implemented and tested a process of oversight of fraud risks by the board/SMT and/or Audit Committee</a:t>
          </a:r>
        </a:p>
        <a:p>
          <a:endParaRPr lang="en-US" sz="1400">
            <a:solidFill>
              <a:schemeClr val="tx1"/>
            </a:solidFill>
          </a:endParaRPr>
        </a:p>
      </xdr:txBody>
    </xdr:sp>
    <xdr:clientData/>
  </xdr:oneCellAnchor>
  <xdr:oneCellAnchor>
    <xdr:from>
      <xdr:col>6</xdr:col>
      <xdr:colOff>736600</xdr:colOff>
      <xdr:row>15</xdr:row>
      <xdr:rowOff>177800</xdr:rowOff>
    </xdr:from>
    <xdr:ext cx="7772400" cy="1188146"/>
    <xdr:sp macro="" textlink="">
      <xdr:nvSpPr>
        <xdr:cNvPr id="3" name="TextBox 2"/>
        <xdr:cNvSpPr txBox="1"/>
      </xdr:nvSpPr>
      <xdr:spPr>
        <a:xfrm>
          <a:off x="8788400" y="4000500"/>
          <a:ext cx="7772400" cy="11881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Senior management and the board appear unaware of fraud incidents and trends. No management Information is produced.</a:t>
          </a:r>
        </a:p>
        <a:p>
          <a:endParaRPr lang="en-US" sz="1400"/>
        </a:p>
      </xdr:txBody>
    </xdr:sp>
    <xdr:clientData/>
  </xdr:oneCellAnchor>
  <xdr:oneCellAnchor>
    <xdr:from>
      <xdr:col>6</xdr:col>
      <xdr:colOff>736600</xdr:colOff>
      <xdr:row>0</xdr:row>
      <xdr:rowOff>571500</xdr:rowOff>
    </xdr:from>
    <xdr:ext cx="7759700" cy="2722284"/>
    <xdr:sp macro="" textlink="">
      <xdr:nvSpPr>
        <xdr:cNvPr id="4" name="TextBox 3"/>
        <xdr:cNvSpPr txBox="1"/>
      </xdr:nvSpPr>
      <xdr:spPr>
        <a:xfrm>
          <a:off x="8788400" y="571500"/>
          <a:ext cx="7759700" cy="2722284"/>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A policy declaration of zero tolerance is a good start, but this is evidenced by actions such as public statements</a:t>
          </a:r>
        </a:p>
        <a:p>
          <a:endParaRPr lang="en-US" sz="1400"/>
        </a:p>
        <a:p>
          <a:r>
            <a:rPr lang="en-US" sz="1400"/>
            <a:t>The firm clearly sets out behaviour expected of those acting on its behalf, with appropriate sanctions.</a:t>
          </a:r>
        </a:p>
        <a:p>
          <a:endParaRPr lang="en-US" sz="1400"/>
        </a:p>
        <a:p>
          <a:r>
            <a:rPr lang="en-US" sz="1400"/>
            <a:t>Staff in relevant roles (e.g. overseas salespeople) receive targeted training and guidance on bribery and corruption issues.</a:t>
          </a:r>
        </a:p>
        <a:p>
          <a:endParaRPr lang="en-US" sz="1400"/>
        </a:p>
        <a:p>
          <a:r>
            <a:rPr lang="en-US" sz="1400"/>
            <a:t>The</a:t>
          </a:r>
          <a:r>
            <a:rPr lang="en-US" sz="1400" baseline="0"/>
            <a:t> Fraud Management Program is a standing item on the Board agenda and the Board is knowledgable about the program.</a:t>
          </a:r>
          <a:endParaRPr lang="en-US" sz="1400"/>
        </a:p>
      </xdr:txBody>
    </xdr:sp>
    <xdr:clientData/>
  </xdr:oneCellAnchor>
  <xdr:oneCellAnchor>
    <xdr:from>
      <xdr:col>0</xdr:col>
      <xdr:colOff>115843</xdr:colOff>
      <xdr:row>24</xdr:row>
      <xdr:rowOff>127000</xdr:rowOff>
    </xdr:from>
    <xdr:ext cx="2065694" cy="1358900"/>
    <xdr:sp macro="" textlink="">
      <xdr:nvSpPr>
        <xdr:cNvPr id="5" name="TextBox 4">
          <a:hlinkClick xmlns:r="http://schemas.openxmlformats.org/officeDocument/2006/relationships" r:id="rId1"/>
        </xdr:cNvPr>
        <xdr:cNvSpPr txBox="1"/>
      </xdr:nvSpPr>
      <xdr:spPr>
        <a:xfrm>
          <a:off x="115843" y="5740400"/>
          <a:ext cx="2065694" cy="1358900"/>
        </a:xfrm>
        <a:prstGeom prst="rect">
          <a:avLst/>
        </a:prstGeom>
        <a:solidFill>
          <a:srgbClr val="F457B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1B</a:t>
          </a:r>
        </a:p>
        <a:p>
          <a:pPr algn="ctr"/>
          <a:r>
            <a:rPr lang="en-US" sz="1400">
              <a:solidFill>
                <a:schemeClr val="bg1"/>
              </a:solidFill>
            </a:rPr>
            <a:t>Executive</a:t>
          </a:r>
          <a:r>
            <a:rPr lang="en-US" sz="1400" baseline="0">
              <a:solidFill>
                <a:schemeClr val="bg1"/>
              </a:solidFill>
            </a:rPr>
            <a:t> Support</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Is there strong i.e. genuine executive support for work to counter fraud and corruption?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139701</xdr:colOff>
      <xdr:row>0</xdr:row>
      <xdr:rowOff>850900</xdr:rowOff>
    </xdr:from>
    <xdr:ext cx="7810500" cy="5067300"/>
    <xdr:sp macro="" textlink="">
      <xdr:nvSpPr>
        <xdr:cNvPr id="2" name="TextBox 1"/>
        <xdr:cNvSpPr txBox="1"/>
      </xdr:nvSpPr>
      <xdr:spPr>
        <a:xfrm>
          <a:off x="139701" y="850900"/>
          <a:ext cx="7810500" cy="50673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Who has ultimate responsibility for financial crime matters, particularly: </a:t>
          </a:r>
        </a:p>
        <a:p>
          <a:r>
            <a:rPr lang="en-US" sz="1400">
              <a:solidFill>
                <a:schemeClr val="tx1"/>
              </a:solidFill>
            </a:rPr>
            <a:t>a) anti-money laundering;</a:t>
          </a:r>
        </a:p>
        <a:p>
          <a:r>
            <a:rPr lang="en-US" sz="1400">
              <a:solidFill>
                <a:schemeClr val="tx1"/>
              </a:solidFill>
            </a:rPr>
            <a:t>b) fraud prevention; </a:t>
          </a:r>
        </a:p>
        <a:p>
          <a:r>
            <a:rPr lang="en-US" sz="1400">
              <a:solidFill>
                <a:schemeClr val="tx1"/>
              </a:solidFill>
            </a:rPr>
            <a:t>c) data security; </a:t>
          </a:r>
        </a:p>
        <a:p>
          <a:r>
            <a:rPr lang="en-US" sz="1400">
              <a:solidFill>
                <a:schemeClr val="tx1"/>
              </a:solidFill>
            </a:rPr>
            <a:t>d) countering terrorist financing; </a:t>
          </a:r>
        </a:p>
        <a:p>
          <a:r>
            <a:rPr lang="en-US" sz="1400">
              <a:solidFill>
                <a:schemeClr val="tx1"/>
              </a:solidFill>
            </a:rPr>
            <a:t>e) anti-bribery and corruption and</a:t>
          </a:r>
        </a:p>
        <a:p>
          <a:r>
            <a:rPr lang="en-US" sz="1400">
              <a:solidFill>
                <a:schemeClr val="tx1"/>
              </a:solidFill>
            </a:rPr>
            <a:t>f) financial sanctions?</a:t>
          </a:r>
        </a:p>
        <a:p>
          <a:endParaRPr lang="en-US" sz="1400">
            <a:solidFill>
              <a:schemeClr val="tx1"/>
            </a:solidFill>
          </a:endParaRPr>
        </a:p>
        <a:p>
          <a:r>
            <a:rPr lang="en-US" sz="1400">
              <a:solidFill>
                <a:schemeClr val="tx1"/>
              </a:solidFill>
            </a:rPr>
            <a:t>Do staff have appropriate seniority and experience, along with clear reporting lines?</a:t>
          </a:r>
        </a:p>
        <a:p>
          <a:endParaRPr lang="en-US" sz="1400">
            <a:solidFill>
              <a:schemeClr val="tx1"/>
            </a:solidFill>
          </a:endParaRPr>
        </a:p>
        <a:p>
          <a:r>
            <a:rPr lang="en-US" sz="1400">
              <a:solidFill>
                <a:schemeClr val="tx1"/>
              </a:solidFill>
            </a:rPr>
            <a:t>Does the structure promote a coordinated approach and accountability?</a:t>
          </a:r>
        </a:p>
        <a:p>
          <a:endParaRPr lang="en-US" sz="1400">
            <a:solidFill>
              <a:schemeClr val="tx1"/>
            </a:solidFill>
          </a:endParaRPr>
        </a:p>
        <a:p>
          <a:endParaRPr lang="en-US" sz="1400">
            <a:solidFill>
              <a:schemeClr val="tx1"/>
            </a:solidFill>
          </a:endParaRPr>
        </a:p>
      </xdr:txBody>
    </xdr:sp>
    <xdr:clientData/>
  </xdr:oneCellAnchor>
  <xdr:oneCellAnchor>
    <xdr:from>
      <xdr:col>6</xdr:col>
      <xdr:colOff>685800</xdr:colOff>
      <xdr:row>17</xdr:row>
      <xdr:rowOff>76200</xdr:rowOff>
    </xdr:from>
    <xdr:ext cx="7772400" cy="1626471"/>
    <xdr:sp macro="" textlink="">
      <xdr:nvSpPr>
        <xdr:cNvPr id="3" name="TextBox 2"/>
        <xdr:cNvSpPr txBox="1"/>
      </xdr:nvSpPr>
      <xdr:spPr>
        <a:xfrm>
          <a:off x="8737600" y="4279900"/>
          <a:ext cx="7772400" cy="162647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Those charged</a:t>
          </a:r>
          <a:r>
            <a:rPr lang="en-US" sz="1400" baseline="0"/>
            <a:t> with managing </a:t>
          </a:r>
          <a:r>
            <a:rPr lang="en-US" sz="1400"/>
            <a:t>Financial crime risk are relatively junior and lack access to senior management. They are often overruled without documented justification.</a:t>
          </a:r>
        </a:p>
        <a:p>
          <a:endParaRPr lang="en-US" sz="1400"/>
        </a:p>
        <a:p>
          <a:r>
            <a:rPr lang="en-US" sz="1400"/>
            <a:t>Data security is treated as an IT or privacy issue, without also recognising the financial crime risk.</a:t>
          </a:r>
        </a:p>
        <a:p>
          <a:endParaRPr lang="en-US" sz="1400"/>
        </a:p>
      </xdr:txBody>
    </xdr:sp>
    <xdr:clientData/>
  </xdr:oneCellAnchor>
  <xdr:oneCellAnchor>
    <xdr:from>
      <xdr:col>6</xdr:col>
      <xdr:colOff>698500</xdr:colOff>
      <xdr:row>0</xdr:row>
      <xdr:rowOff>889000</xdr:rowOff>
    </xdr:from>
    <xdr:ext cx="7759700" cy="3160609"/>
    <xdr:sp macro="" textlink="">
      <xdr:nvSpPr>
        <xdr:cNvPr id="4" name="TextBox 3"/>
        <xdr:cNvSpPr txBox="1"/>
      </xdr:nvSpPr>
      <xdr:spPr>
        <a:xfrm>
          <a:off x="8750300" y="889000"/>
          <a:ext cx="7759700" cy="3160609"/>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A senior manager has oversight for the Fraud Management Program.</a:t>
          </a:r>
        </a:p>
        <a:p>
          <a:endParaRPr lang="en-US" sz="1400"/>
        </a:p>
        <a:p>
          <a:r>
            <a:rPr lang="en-US" sz="1400"/>
            <a:t>Managers have clear responsibility</a:t>
          </a:r>
          <a:r>
            <a:rPr lang="en-US" sz="1400" baseline="0"/>
            <a:t> and </a:t>
          </a:r>
          <a:r>
            <a:rPr lang="en-US" sz="1400"/>
            <a:t>are held</a:t>
          </a:r>
          <a:r>
            <a:rPr lang="en-US" sz="1400" baseline="0"/>
            <a:t> accountable </a:t>
          </a:r>
          <a:r>
            <a:rPr lang="en-US" sz="1400"/>
            <a:t>for managing fraud risks within their area</a:t>
          </a:r>
        </a:p>
        <a:p>
          <a:endParaRPr lang="en-US" sz="1400"/>
        </a:p>
        <a:p>
          <a:r>
            <a:rPr lang="en-US" sz="1400"/>
            <a:t>There are clear criteria for escalating financial crime issues.</a:t>
          </a:r>
        </a:p>
        <a:p>
          <a:endParaRPr lang="en-US" sz="1400"/>
        </a:p>
        <a:p>
          <a:r>
            <a:rPr lang="en-US" sz="1400"/>
            <a:t>Management responsible for financial crime are sufficiently senior as well as being credible,</a:t>
          </a:r>
        </a:p>
        <a:p>
          <a:r>
            <a:rPr lang="en-US" sz="1400"/>
            <a:t>independent, and experienced.</a:t>
          </a:r>
        </a:p>
        <a:p>
          <a:endParaRPr lang="en-US" sz="1400"/>
        </a:p>
        <a:p>
          <a:r>
            <a:rPr lang="en-US" sz="1400"/>
            <a:t>Work, including by internal audit and compliance, is coordinated across the firm, with compliance, audit, HR, security and IT all playing a role.</a:t>
          </a:r>
        </a:p>
        <a:p>
          <a:endParaRPr lang="en-US" sz="1400"/>
        </a:p>
      </xdr:txBody>
    </xdr:sp>
    <xdr:clientData/>
  </xdr:oneCellAnchor>
  <xdr:oneCellAnchor>
    <xdr:from>
      <xdr:col>0</xdr:col>
      <xdr:colOff>153943</xdr:colOff>
      <xdr:row>26</xdr:row>
      <xdr:rowOff>88900</xdr:rowOff>
    </xdr:from>
    <xdr:ext cx="2065694" cy="1358900"/>
    <xdr:sp macro="" textlink="">
      <xdr:nvSpPr>
        <xdr:cNvPr id="5" name="TextBox 4">
          <a:hlinkClick xmlns:r="http://schemas.openxmlformats.org/officeDocument/2006/relationships" r:id="rId1"/>
        </xdr:cNvPr>
        <xdr:cNvSpPr txBox="1"/>
      </xdr:nvSpPr>
      <xdr:spPr>
        <a:xfrm>
          <a:off x="153943" y="6083300"/>
          <a:ext cx="2065694" cy="1358900"/>
        </a:xfrm>
        <a:prstGeom prst="rect">
          <a:avLst/>
        </a:prstGeom>
        <a:solidFill>
          <a:srgbClr val="F457B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1C</a:t>
          </a:r>
        </a:p>
        <a:p>
          <a:pPr algn="ctr"/>
          <a:r>
            <a:rPr lang="en-US" sz="1400">
              <a:solidFill>
                <a:schemeClr val="bg1"/>
              </a:solidFill>
            </a:rPr>
            <a:t>Senior</a:t>
          </a:r>
          <a:r>
            <a:rPr lang="en-US" sz="1400" baseline="0">
              <a:solidFill>
                <a:schemeClr val="bg1"/>
              </a:solidFill>
            </a:rPr>
            <a:t> Management </a:t>
          </a:r>
        </a:p>
        <a:p>
          <a:pPr algn="ctr"/>
          <a:r>
            <a:rPr lang="en-US" sz="1400" baseline="0">
              <a:solidFill>
                <a:schemeClr val="bg1"/>
              </a:solidFill>
            </a:rPr>
            <a:t>Accountability</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Has the organisation created a single point of “ownership” of fraud risks by identifying a member of senior management as having accountability across the organisation for managing fraud risks?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152401</xdr:colOff>
      <xdr:row>0</xdr:row>
      <xdr:rowOff>774700</xdr:rowOff>
    </xdr:from>
    <xdr:ext cx="7810500" cy="5067300"/>
    <xdr:sp macro="" textlink="">
      <xdr:nvSpPr>
        <xdr:cNvPr id="2" name="TextBox 1"/>
        <xdr:cNvSpPr txBox="1"/>
      </xdr:nvSpPr>
      <xdr:spPr>
        <a:xfrm>
          <a:off x="152401" y="774700"/>
          <a:ext cx="7810500" cy="50673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latin typeface="+mn-lt"/>
              <a:ea typeface="+mn-ea"/>
              <a:cs typeface="+mn-cs"/>
            </a:rPr>
            <a:t>Has the organisation established and communicated a Fraud Risk Management Program that demonstrates the expectations of the board of directors and senior management and their commitment to high integrity and ethical values regarding managing fraud risk. </a:t>
          </a:r>
          <a:r>
            <a:rPr lang="en-US" sz="1400" i="1">
              <a:solidFill>
                <a:schemeClr val="tx1"/>
              </a:solidFill>
              <a:latin typeface="+mn-lt"/>
              <a:ea typeface="+mn-ea"/>
              <a:cs typeface="+mn-cs"/>
            </a:rPr>
            <a:t>(COSO Fraud Risk Management Principle 1)</a:t>
          </a:r>
          <a:endParaRPr lang="en-US" sz="1400">
            <a:solidFill>
              <a:schemeClr val="tx1"/>
            </a:solidFill>
            <a:latin typeface="+mn-lt"/>
            <a:ea typeface="+mn-ea"/>
            <a:cs typeface="+mn-cs"/>
          </a:endParaRPr>
        </a:p>
        <a:p>
          <a:endParaRPr lang="en-US" sz="1400">
            <a:solidFill>
              <a:schemeClr val="tx1"/>
            </a:solidFill>
          </a:endParaRPr>
        </a:p>
        <a:p>
          <a:r>
            <a:rPr lang="en-US" sz="1400">
              <a:solidFill>
                <a:schemeClr val="tx1"/>
              </a:solidFill>
            </a:rPr>
            <a:t>Are the organisation's policies and procedures reviewed on at least an annual basis, and are</a:t>
          </a:r>
          <a:r>
            <a:rPr lang="en-US" sz="1400" baseline="0">
              <a:solidFill>
                <a:schemeClr val="tx1"/>
              </a:solidFill>
            </a:rPr>
            <a:t> they reviewed by senior level staff</a:t>
          </a:r>
          <a:r>
            <a:rPr lang="en-US" sz="1400">
              <a:solidFill>
                <a:schemeClr val="tx1"/>
              </a:solidFill>
            </a:rPr>
            <a:t>?</a:t>
          </a:r>
        </a:p>
        <a:p>
          <a:endParaRPr lang="en-US" sz="1400">
            <a:solidFill>
              <a:schemeClr val="tx1"/>
            </a:solidFill>
          </a:endParaRPr>
        </a:p>
        <a:p>
          <a:r>
            <a:rPr lang="en-US" sz="1400">
              <a:solidFill>
                <a:schemeClr val="tx1"/>
              </a:solidFill>
            </a:rPr>
            <a:t>What steps does the organisation take to ensure that relevant policies and procedures reflect new risks or  external events? How quickly are any necessary changes made?</a:t>
          </a:r>
        </a:p>
        <a:p>
          <a:endParaRPr lang="en-US" sz="1400">
            <a:solidFill>
              <a:schemeClr val="tx1"/>
            </a:solidFill>
          </a:endParaRPr>
        </a:p>
        <a:p>
          <a:r>
            <a:rPr lang="en-US" sz="1400">
              <a:solidFill>
                <a:schemeClr val="tx1"/>
              </a:solidFill>
            </a:rPr>
            <a:t>How does your organisation ensure that policies and procedures are disseminated and applied throughout the business?</a:t>
          </a:r>
        </a:p>
        <a:p>
          <a:endParaRPr lang="en-US" sz="1400">
            <a:solidFill>
              <a:schemeClr val="tx1"/>
            </a:solidFill>
          </a:endParaRPr>
        </a:p>
        <a:p>
          <a:r>
            <a:rPr lang="en-US" sz="1400">
              <a:solidFill>
                <a:schemeClr val="tx1"/>
              </a:solidFill>
            </a:rPr>
            <a:t>What drives the organisation’s financial crime efforts? What outcomes does it seek to achieve?</a:t>
          </a:r>
        </a:p>
        <a:p>
          <a:endParaRPr lang="en-US" sz="1400">
            <a:solidFill>
              <a:schemeClr val="tx1"/>
            </a:solidFill>
          </a:endParaRPr>
        </a:p>
        <a:p>
          <a:r>
            <a:rPr lang="en-US" sz="1400">
              <a:solidFill>
                <a:schemeClr val="tx1"/>
              </a:solidFill>
            </a:rPr>
            <a:t>Do you satisfy yourself that your policies and procedures are applied effectively?</a:t>
          </a:r>
        </a:p>
        <a:p>
          <a:endParaRPr lang="en-US" sz="1400">
            <a:solidFill>
              <a:schemeClr val="tx1"/>
            </a:solidFill>
          </a:endParaRPr>
        </a:p>
        <a:p>
          <a:r>
            <a:rPr lang="en-US" sz="1400">
              <a:solidFill>
                <a:schemeClr val="tx1"/>
              </a:solidFill>
            </a:rPr>
            <a:t>Has a policy of zero-tolerance been communicated to all employees, board members, trustees,</a:t>
          </a:r>
          <a:r>
            <a:rPr lang="en-US" sz="1400" baseline="0">
              <a:solidFill>
                <a:schemeClr val="tx1"/>
              </a:solidFill>
            </a:rPr>
            <a:t> collectors, suppliers and contractors</a:t>
          </a:r>
          <a:r>
            <a:rPr lang="en-US" sz="1400">
              <a:solidFill>
                <a:schemeClr val="tx1"/>
              </a:solidFill>
            </a:rPr>
            <a:t> through words and actions?</a:t>
          </a:r>
        </a:p>
      </xdr:txBody>
    </xdr:sp>
    <xdr:clientData/>
  </xdr:oneCellAnchor>
  <xdr:oneCellAnchor>
    <xdr:from>
      <xdr:col>6</xdr:col>
      <xdr:colOff>723900</xdr:colOff>
      <xdr:row>17</xdr:row>
      <xdr:rowOff>88900</xdr:rowOff>
    </xdr:from>
    <xdr:ext cx="7772400" cy="5133072"/>
    <xdr:sp macro="" textlink="">
      <xdr:nvSpPr>
        <xdr:cNvPr id="3" name="TextBox 2"/>
        <xdr:cNvSpPr txBox="1"/>
      </xdr:nvSpPr>
      <xdr:spPr>
        <a:xfrm>
          <a:off x="8775700" y="4292600"/>
          <a:ext cx="7772400" cy="513307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The organisation concentrates on narrow compliance with minimum regulatory standards: little engagement with the issues.</a:t>
          </a:r>
        </a:p>
        <a:p>
          <a:endParaRPr lang="en-US" sz="1400"/>
        </a:p>
        <a:p>
          <a:r>
            <a:rPr lang="en-US" sz="1400"/>
            <a:t>The organisation</a:t>
          </a:r>
          <a:r>
            <a:rPr lang="en-US" sz="1400" baseline="0"/>
            <a:t> </a:t>
          </a:r>
          <a:r>
            <a:rPr lang="en-US" sz="1400"/>
            <a:t>targets financial crimes that affect the bottom line (e.g. fraud against the organisation) but neglects those where third parties suffer (e.g. fraud against doners or charitable causes).</a:t>
          </a:r>
        </a:p>
        <a:p>
          <a:endParaRPr lang="en-US" sz="1400"/>
        </a:p>
        <a:p>
          <a:r>
            <a:rPr lang="en-US" sz="1400"/>
            <a:t>Defences against financial crime are uncoordinated and fragmented, with no effort made to understand where gaps exist.</a:t>
          </a:r>
        </a:p>
        <a:p>
          <a:endParaRPr lang="en-US" sz="1400"/>
        </a:p>
        <a:p>
          <a:r>
            <a:rPr lang="en-US" sz="1400"/>
            <a:t>The organisation has no written policies and procedures.</a:t>
          </a:r>
        </a:p>
        <a:p>
          <a:endParaRPr lang="en-US" sz="1400"/>
        </a:p>
        <a:p>
          <a:r>
            <a:rPr lang="en-US" sz="1400"/>
            <a:t>The organisation does not tailor externally produced policies and procedures to suit its objectives.</a:t>
          </a:r>
        </a:p>
        <a:p>
          <a:endParaRPr lang="en-US" sz="1400"/>
        </a:p>
        <a:p>
          <a:r>
            <a:rPr lang="en-US" sz="1400"/>
            <a:t>The organisation takes inadequate steps to communicate policies and procedures to relevant staff.</a:t>
          </a:r>
        </a:p>
        <a:p>
          <a:endParaRPr lang="en-US" sz="1400"/>
        </a:p>
        <a:p>
          <a:r>
            <a:rPr lang="en-US" sz="1400"/>
            <a:t>The organisation fails to review policies and procedures in light of events.</a:t>
          </a:r>
        </a:p>
        <a:p>
          <a:endParaRPr lang="en-US" sz="1400"/>
        </a:p>
        <a:p>
          <a:r>
            <a:rPr lang="en-US" sz="1400"/>
            <a:t>The organisation fails to check whether policies and procedures are applied consistently and effectively.</a:t>
          </a:r>
        </a:p>
        <a:p>
          <a:endParaRPr lang="en-US" sz="1400"/>
        </a:p>
        <a:p>
          <a:r>
            <a:rPr lang="en-US" sz="1400"/>
            <a:t>The organisation’s anti-fraud and corruption policies and procedures are out of date.</a:t>
          </a:r>
        </a:p>
        <a:p>
          <a:endParaRPr lang="en-US" sz="1400"/>
        </a:p>
      </xdr:txBody>
    </xdr:sp>
    <xdr:clientData/>
  </xdr:oneCellAnchor>
  <xdr:oneCellAnchor>
    <xdr:from>
      <xdr:col>6</xdr:col>
      <xdr:colOff>749300</xdr:colOff>
      <xdr:row>0</xdr:row>
      <xdr:rowOff>800100</xdr:rowOff>
    </xdr:from>
    <xdr:ext cx="7810500" cy="3379771"/>
    <xdr:sp macro="" textlink="">
      <xdr:nvSpPr>
        <xdr:cNvPr id="4" name="TextBox 3"/>
        <xdr:cNvSpPr txBox="1"/>
      </xdr:nvSpPr>
      <xdr:spPr>
        <a:xfrm>
          <a:off x="8801100" y="800100"/>
          <a:ext cx="7810500" cy="337977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The firm is committed to carrying out business fairly, honestly and openly.</a:t>
          </a:r>
        </a:p>
        <a:p>
          <a:endParaRPr lang="en-US" sz="1400"/>
        </a:p>
        <a:p>
          <a:r>
            <a:rPr lang="en-US" sz="1400"/>
            <a:t>The Organisation has a policy and strategy for self-improvement on financial crime.</a:t>
          </a:r>
        </a:p>
        <a:p>
          <a:endParaRPr lang="en-US" sz="1400"/>
        </a:p>
        <a:p>
          <a:r>
            <a:rPr lang="en-US" sz="1400"/>
            <a:t>A firm has considered how counter-fraud and anti-money laundering efforts can complement each other.</a:t>
          </a:r>
        </a:p>
        <a:p>
          <a:endParaRPr lang="en-US" sz="1400"/>
        </a:p>
        <a:p>
          <a:r>
            <a:rPr lang="en-US" sz="1400"/>
            <a:t>There is clear documentation of a firm’s approach to complying with its legal and regulatory requirements in relation to financial crime.</a:t>
          </a:r>
        </a:p>
        <a:p>
          <a:endParaRPr lang="en-US" sz="1400"/>
        </a:p>
        <a:p>
          <a:r>
            <a:rPr lang="en-US" sz="1400"/>
            <a:t>Policies and procedures are regularly reviewed and updated.</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effectLst/>
              <a:latin typeface="+mn-lt"/>
              <a:ea typeface="+mn-ea"/>
              <a:cs typeface="+mn-cs"/>
            </a:rPr>
            <a:t>The company sets</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out clearly its policy and criteria for political and charitable  contributions as well as sponsorship. </a:t>
          </a:r>
          <a:endParaRPr lang="en-US" sz="1400"/>
        </a:p>
      </xdr:txBody>
    </xdr:sp>
    <xdr:clientData/>
  </xdr:oneCellAnchor>
  <xdr:oneCellAnchor>
    <xdr:from>
      <xdr:col>0</xdr:col>
      <xdr:colOff>128543</xdr:colOff>
      <xdr:row>26</xdr:row>
      <xdr:rowOff>38100</xdr:rowOff>
    </xdr:from>
    <xdr:ext cx="2065694" cy="1358900"/>
    <xdr:sp macro="" textlink="">
      <xdr:nvSpPr>
        <xdr:cNvPr id="5" name="TextBox 4">
          <a:hlinkClick xmlns:r="http://schemas.openxmlformats.org/officeDocument/2006/relationships" r:id="rId1"/>
        </xdr:cNvPr>
        <xdr:cNvSpPr txBox="1"/>
      </xdr:nvSpPr>
      <xdr:spPr>
        <a:xfrm>
          <a:off x="128543" y="6032500"/>
          <a:ext cx="2065694" cy="1358900"/>
        </a:xfrm>
        <a:prstGeom prst="rect">
          <a:avLst/>
        </a:prstGeom>
        <a:solidFill>
          <a:srgbClr val="F457B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1D</a:t>
          </a:r>
        </a:p>
        <a:p>
          <a:pPr algn="ctr"/>
          <a:r>
            <a:rPr lang="en-US" sz="1400">
              <a:solidFill>
                <a:schemeClr val="bg1"/>
              </a:solidFill>
            </a:rPr>
            <a:t>Clear</a:t>
          </a:r>
          <a:r>
            <a:rPr lang="en-US" sz="1400" baseline="0">
              <a:solidFill>
                <a:schemeClr val="bg1"/>
              </a:solidFill>
            </a:rPr>
            <a:t> Policy &amp; Strategy</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have a counter fraud and corruption policy/strategy that can be clearly linked to the organisation’s overall strategic objectives?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76201</xdr:colOff>
      <xdr:row>0</xdr:row>
      <xdr:rowOff>571500</xdr:rowOff>
    </xdr:from>
    <xdr:ext cx="7810500" cy="5067300"/>
    <xdr:sp macro="" textlink="">
      <xdr:nvSpPr>
        <xdr:cNvPr id="2" name="TextBox 1"/>
        <xdr:cNvSpPr txBox="1"/>
      </xdr:nvSpPr>
      <xdr:spPr>
        <a:xfrm>
          <a:off x="76201" y="571500"/>
          <a:ext cx="7810500" cy="50673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latin typeface="+mn-lt"/>
              <a:ea typeface="+mn-ea"/>
              <a:cs typeface="+mn-cs"/>
            </a:rPr>
            <a:t>Does the organisation select, develop, and deploy preventive and detective fraud control activities to mitigate the risk of fraud events occurring or not being detected in a timely manner? </a:t>
          </a:r>
          <a:r>
            <a:rPr lang="en-US" sz="1400" i="1">
              <a:solidFill>
                <a:schemeClr val="tx1"/>
              </a:solidFill>
              <a:latin typeface="+mn-lt"/>
              <a:ea typeface="+mn-ea"/>
              <a:cs typeface="+mn-cs"/>
            </a:rPr>
            <a:t>(COSO Fraud Risk Management Principle 3)</a:t>
          </a:r>
          <a:endParaRPr lang="en-US" sz="1400">
            <a:solidFill>
              <a:schemeClr val="tx1"/>
            </a:solidFill>
            <a:latin typeface="+mn-lt"/>
            <a:ea typeface="+mn-ea"/>
            <a:cs typeface="+mn-cs"/>
          </a:endParaRPr>
        </a:p>
        <a:p>
          <a:endParaRPr lang="en-US" sz="1400">
            <a:solidFill>
              <a:schemeClr val="tx1"/>
            </a:solidFill>
          </a:endParaRPr>
        </a:p>
        <a:p>
          <a:r>
            <a:rPr lang="en-US" sz="1400">
              <a:solidFill>
                <a:schemeClr val="tx1"/>
              </a:solidFill>
            </a:rPr>
            <a:t>How do procedures on the ground adapt to emerging risks and incidents of fraud? (For example, how quickly are policy manuals updated and procedures amended?)</a:t>
          </a:r>
        </a:p>
        <a:p>
          <a:endParaRPr lang="en-US" sz="1400">
            <a:solidFill>
              <a:schemeClr val="tx1"/>
            </a:solidFill>
          </a:endParaRPr>
        </a:p>
        <a:p>
          <a:r>
            <a:rPr lang="en-US" sz="1400">
              <a:solidFill>
                <a:schemeClr val="tx1"/>
              </a:solidFill>
            </a:rPr>
            <a:t>Are anonymous surveys conducted to assess employee morale?</a:t>
          </a:r>
        </a:p>
        <a:p>
          <a:endParaRPr lang="en-US" sz="1400">
            <a:solidFill>
              <a:schemeClr val="tx1"/>
            </a:solidFill>
          </a:endParaRPr>
        </a:p>
        <a:p>
          <a:endParaRPr lang="en-US" sz="1400">
            <a:solidFill>
              <a:schemeClr val="tx1"/>
            </a:solidFill>
          </a:endParaRPr>
        </a:p>
        <a:p>
          <a:r>
            <a:rPr lang="en-US" sz="1400">
              <a:solidFill>
                <a:schemeClr val="tx1"/>
              </a:solidFill>
            </a:rPr>
            <a:t>Are there effective links between ‘policy’ work (to develop an anti-fraud and corruption and ‘zero tolerance’ culture, create a strong deterrent effect and prevent fraud and corruption by designing and redesigning policies and systems) and ‘operational’ work (to detect and investigate fraud and corruption and seek to apply sanctions and recover losses where it is found)?  </a:t>
          </a:r>
        </a:p>
        <a:p>
          <a:r>
            <a:rPr lang="en-US" sz="1400">
              <a:solidFill>
                <a:schemeClr val="tx1"/>
              </a:solidFill>
            </a:rPr>
            <a:t>                                                                                                                                                                                                                   Does</a:t>
          </a:r>
          <a:r>
            <a:rPr lang="en-US" sz="1400" baseline="0">
              <a:solidFill>
                <a:schemeClr val="tx1"/>
              </a:solidFill>
            </a:rPr>
            <a:t> the organisation learn lessons from fraud and feed that back into policies and procedures to prevent and deter fraud? </a:t>
          </a:r>
        </a:p>
        <a:p>
          <a:endParaRPr lang="en-US" sz="1400" baseline="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tx1"/>
              </a:solidFill>
            </a:rPr>
            <a:t>Is there an open door policy that enables employees to speak freely about pressures, providing management the opportunity to alleviate such pressures?</a:t>
          </a:r>
        </a:p>
      </xdr:txBody>
    </xdr:sp>
    <xdr:clientData/>
  </xdr:oneCellAnchor>
  <xdr:oneCellAnchor>
    <xdr:from>
      <xdr:col>6</xdr:col>
      <xdr:colOff>736600</xdr:colOff>
      <xdr:row>9</xdr:row>
      <xdr:rowOff>88900</xdr:rowOff>
    </xdr:from>
    <xdr:ext cx="7772400" cy="1188146"/>
    <xdr:sp macro="" textlink="">
      <xdr:nvSpPr>
        <xdr:cNvPr id="3" name="TextBox 2"/>
        <xdr:cNvSpPr txBox="1"/>
      </xdr:nvSpPr>
      <xdr:spPr>
        <a:xfrm>
          <a:off x="8788400" y="2768600"/>
          <a:ext cx="7772400" cy="11881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Financial crime issues are dealt with on a purely reactive basis.</a:t>
          </a:r>
        </a:p>
        <a:p>
          <a:endParaRPr lang="en-US" sz="1400"/>
        </a:p>
        <a:p>
          <a:endParaRPr lang="en-US" sz="1400"/>
        </a:p>
      </xdr:txBody>
    </xdr:sp>
    <xdr:clientData/>
  </xdr:oneCellAnchor>
  <xdr:oneCellAnchor>
    <xdr:from>
      <xdr:col>6</xdr:col>
      <xdr:colOff>736600</xdr:colOff>
      <xdr:row>0</xdr:row>
      <xdr:rowOff>571500</xdr:rowOff>
    </xdr:from>
    <xdr:ext cx="7759700" cy="1188146"/>
    <xdr:sp macro="" textlink="">
      <xdr:nvSpPr>
        <xdr:cNvPr id="4" name="TextBox 3"/>
        <xdr:cNvSpPr txBox="1"/>
      </xdr:nvSpPr>
      <xdr:spPr>
        <a:xfrm>
          <a:off x="8788400" y="571500"/>
          <a:ext cx="7759700" cy="11881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pPr marL="0" marR="0" indent="0" defTabSz="914400" eaLnBrk="1" fontAlgn="auto" latinLnBrk="0" hangingPunct="1">
            <a:lnSpc>
              <a:spcPct val="100000"/>
            </a:lnSpc>
            <a:spcBef>
              <a:spcPts val="0"/>
            </a:spcBef>
            <a:spcAft>
              <a:spcPts val="0"/>
            </a:spcAft>
            <a:buClrTx/>
            <a:buSzTx/>
            <a:buFontTx/>
            <a:buNone/>
            <a:tabLst/>
            <a:defRPr/>
          </a:pPr>
          <a:r>
            <a:rPr lang="en-US" sz="1400"/>
            <a:t>Audit findings and compliance conclusions are shared between business units. Lessons are spread  widely across the business.</a:t>
          </a:r>
        </a:p>
        <a:p>
          <a:endParaRPr lang="en-US" sz="1400"/>
        </a:p>
      </xdr:txBody>
    </xdr:sp>
    <xdr:clientData/>
  </xdr:oneCellAnchor>
  <xdr:oneCellAnchor>
    <xdr:from>
      <xdr:col>0</xdr:col>
      <xdr:colOff>115843</xdr:colOff>
      <xdr:row>24</xdr:row>
      <xdr:rowOff>127000</xdr:rowOff>
    </xdr:from>
    <xdr:ext cx="2065694" cy="1358900"/>
    <xdr:sp macro="" textlink="">
      <xdr:nvSpPr>
        <xdr:cNvPr id="5" name="TextBox 4">
          <a:hlinkClick xmlns:r="http://schemas.openxmlformats.org/officeDocument/2006/relationships" r:id="rId1"/>
        </xdr:cNvPr>
        <xdr:cNvSpPr txBox="1"/>
      </xdr:nvSpPr>
      <xdr:spPr>
        <a:xfrm>
          <a:off x="115843" y="5740400"/>
          <a:ext cx="2065694" cy="1358900"/>
        </a:xfrm>
        <a:prstGeom prst="rect">
          <a:avLst/>
        </a:prstGeom>
        <a:solidFill>
          <a:srgbClr val="F457B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1E</a:t>
          </a:r>
        </a:p>
        <a:p>
          <a:pPr algn="ctr"/>
          <a:r>
            <a:rPr lang="en-US" sz="1400">
              <a:solidFill>
                <a:schemeClr val="bg1"/>
              </a:solidFill>
            </a:rPr>
            <a:t>Proactive</a:t>
          </a:r>
          <a:r>
            <a:rPr lang="en-US" sz="1400" baseline="0">
              <a:solidFill>
                <a:schemeClr val="bg1"/>
              </a:solidFill>
            </a:rPr>
            <a:t> and </a:t>
          </a:r>
        </a:p>
        <a:p>
          <a:pPr algn="ctr"/>
          <a:r>
            <a:rPr lang="en-US" sz="1400" baseline="0">
              <a:solidFill>
                <a:schemeClr val="bg1"/>
              </a:solidFill>
            </a:rPr>
            <a:t>Reactive work</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342786"/>
    <xdr:sp macro="" textlink="">
      <xdr:nvSpPr>
        <xdr:cNvPr id="7" name="TextBox 6"/>
        <xdr:cNvSpPr txBox="1"/>
      </xdr:nvSpPr>
      <xdr:spPr>
        <a:xfrm>
          <a:off x="88900" y="165100"/>
          <a:ext cx="996950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proactively seek to prevent and deter fraud or simply wait and react to incidents of fraud? </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152401</xdr:colOff>
      <xdr:row>0</xdr:row>
      <xdr:rowOff>901700</xdr:rowOff>
    </xdr:from>
    <xdr:ext cx="7746999" cy="3594100"/>
    <xdr:sp macro="" textlink="">
      <xdr:nvSpPr>
        <xdr:cNvPr id="2" name="TextBox 1"/>
        <xdr:cNvSpPr txBox="1"/>
      </xdr:nvSpPr>
      <xdr:spPr>
        <a:xfrm>
          <a:off x="152401" y="901700"/>
          <a:ext cx="7746999" cy="35941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t>Key Questions to Consider</a:t>
          </a:r>
        </a:p>
        <a:p>
          <a:endParaRPr lang="en-US" sz="1400">
            <a:solidFill>
              <a:schemeClr val="tx1"/>
            </a:solidFill>
          </a:endParaRPr>
        </a:p>
        <a:p>
          <a:r>
            <a:rPr lang="en-US" sz="1400">
              <a:solidFill>
                <a:schemeClr val="tx1"/>
              </a:solidFill>
            </a:rPr>
            <a:t>Does the organsiation have an estimated figure</a:t>
          </a:r>
          <a:r>
            <a:rPr lang="en-US" sz="1400" baseline="0">
              <a:solidFill>
                <a:schemeClr val="tx1"/>
              </a:solidFill>
            </a:rPr>
            <a:t> for its losses to fraud each year?</a:t>
          </a:r>
        </a:p>
        <a:p>
          <a:endParaRPr lang="en-US" sz="1400" baseline="0">
            <a:solidFill>
              <a:schemeClr val="tx1"/>
            </a:solidFill>
          </a:endParaRPr>
        </a:p>
        <a:p>
          <a:r>
            <a:rPr lang="en-US" sz="1400">
              <a:solidFill>
                <a:schemeClr val="tx1"/>
              </a:solidFill>
            </a:rPr>
            <a:t>Are fraud losses accounted for clearly and separately to other losses?</a:t>
          </a:r>
        </a:p>
        <a:p>
          <a:endParaRPr lang="en-US" sz="1400">
            <a:solidFill>
              <a:schemeClr val="tx1"/>
            </a:solidFill>
          </a:endParaRPr>
        </a:p>
        <a:p>
          <a:r>
            <a:rPr lang="en-US" sz="1400">
              <a:solidFill>
                <a:schemeClr val="tx1"/>
              </a:solidFill>
            </a:rPr>
            <a:t>Does the firm have a clear picture of what parts of the business are targeted by fraudsters? Which grants, services and distribution channels are vulnerable?</a:t>
          </a:r>
        </a:p>
      </xdr:txBody>
    </xdr:sp>
    <xdr:clientData/>
  </xdr:oneCellAnchor>
  <xdr:oneCellAnchor>
    <xdr:from>
      <xdr:col>6</xdr:col>
      <xdr:colOff>685800</xdr:colOff>
      <xdr:row>11</xdr:row>
      <xdr:rowOff>63500</xdr:rowOff>
    </xdr:from>
    <xdr:ext cx="7772400" cy="1188146"/>
    <xdr:sp macro="" textlink="">
      <xdr:nvSpPr>
        <xdr:cNvPr id="3" name="TextBox 2"/>
        <xdr:cNvSpPr txBox="1"/>
      </xdr:nvSpPr>
      <xdr:spPr>
        <a:xfrm>
          <a:off x="8737600" y="3124200"/>
          <a:ext cx="7772400" cy="11881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Poor Practice</a:t>
          </a:r>
        </a:p>
        <a:p>
          <a:endParaRPr lang="en-US" sz="1400"/>
        </a:p>
        <a:p>
          <a:r>
            <a:rPr lang="en-US" sz="1400"/>
            <a:t>The organisation has little</a:t>
          </a:r>
          <a:r>
            <a:rPr lang="en-US" sz="1400" baseline="0"/>
            <a:t> idea how much it may be losing to fraud on an annual basis.</a:t>
          </a:r>
        </a:p>
        <a:p>
          <a:endParaRPr lang="en-US" sz="1400" baseline="0"/>
        </a:p>
        <a:p>
          <a:r>
            <a:rPr lang="en-US" sz="1400" baseline="0"/>
            <a:t>No attempt has been made to estimate fraud losses</a:t>
          </a:r>
          <a:endParaRPr lang="en-US" sz="1400"/>
        </a:p>
      </xdr:txBody>
    </xdr:sp>
    <xdr:clientData/>
  </xdr:oneCellAnchor>
  <xdr:oneCellAnchor>
    <xdr:from>
      <xdr:col>6</xdr:col>
      <xdr:colOff>723900</xdr:colOff>
      <xdr:row>0</xdr:row>
      <xdr:rowOff>927100</xdr:rowOff>
    </xdr:from>
    <xdr:ext cx="7759700" cy="1407308"/>
    <xdr:sp macro="" textlink="">
      <xdr:nvSpPr>
        <xdr:cNvPr id="4" name="TextBox 3"/>
        <xdr:cNvSpPr txBox="1"/>
      </xdr:nvSpPr>
      <xdr:spPr>
        <a:xfrm>
          <a:off x="8775700" y="927100"/>
          <a:ext cx="7759700" cy="1407308"/>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400" b="1"/>
            <a:t>Good Practice</a:t>
          </a:r>
        </a:p>
        <a:p>
          <a:endParaRPr lang="en-US" sz="1400"/>
        </a:p>
        <a:p>
          <a:r>
            <a:rPr lang="en-US" sz="1400"/>
            <a:t>Annual Fraud and Error loss measurements are undertaken on an annual basis using statistically</a:t>
          </a:r>
          <a:r>
            <a:rPr lang="en-US" sz="1400" baseline="0"/>
            <a:t> valid samples.</a:t>
          </a:r>
        </a:p>
        <a:p>
          <a:endParaRPr lang="en-US" sz="1400" baseline="0"/>
        </a:p>
        <a:p>
          <a:r>
            <a:rPr lang="en-US" sz="1400" baseline="0"/>
            <a:t>Estimated losses are used as a way of driving forward a fraud loss reduction program</a:t>
          </a:r>
          <a:endParaRPr lang="en-US" sz="1400"/>
        </a:p>
      </xdr:txBody>
    </xdr:sp>
    <xdr:clientData/>
  </xdr:oneCellAnchor>
  <xdr:oneCellAnchor>
    <xdr:from>
      <xdr:col>0</xdr:col>
      <xdr:colOff>115843</xdr:colOff>
      <xdr:row>24</xdr:row>
      <xdr:rowOff>127000</xdr:rowOff>
    </xdr:from>
    <xdr:ext cx="2065694" cy="1358900"/>
    <xdr:sp macro="" textlink="">
      <xdr:nvSpPr>
        <xdr:cNvPr id="5" name="TextBox 4">
          <a:hlinkClick xmlns:r="http://schemas.openxmlformats.org/officeDocument/2006/relationships" r:id="rId1"/>
        </xdr:cNvPr>
        <xdr:cNvSpPr txBox="1"/>
      </xdr:nvSpPr>
      <xdr:spPr>
        <a:xfrm>
          <a:off x="115843" y="5740400"/>
          <a:ext cx="2065694" cy="1358900"/>
        </a:xfrm>
        <a:prstGeom prst="rect">
          <a:avLst/>
        </a:prstGeom>
        <a:solidFill>
          <a:srgbClr val="F457B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n-US" sz="1400">
            <a:solidFill>
              <a:schemeClr val="bg1"/>
            </a:solidFill>
          </a:endParaRPr>
        </a:p>
        <a:p>
          <a:pPr algn="ctr"/>
          <a:r>
            <a:rPr lang="en-US" sz="1400">
              <a:solidFill>
                <a:schemeClr val="bg1"/>
              </a:solidFill>
            </a:rPr>
            <a:t>1F</a:t>
          </a:r>
        </a:p>
        <a:p>
          <a:pPr algn="ctr"/>
          <a:r>
            <a:rPr lang="en-US" sz="1400">
              <a:solidFill>
                <a:schemeClr val="bg1"/>
              </a:solidFill>
            </a:rPr>
            <a:t>Accurate</a:t>
          </a:r>
          <a:r>
            <a:rPr lang="en-US" sz="1400" baseline="0">
              <a:solidFill>
                <a:schemeClr val="bg1"/>
              </a:solidFill>
            </a:rPr>
            <a:t> Estimate </a:t>
          </a:r>
        </a:p>
        <a:p>
          <a:pPr algn="ctr"/>
          <a:r>
            <a:rPr lang="en-US" sz="1400" baseline="0">
              <a:solidFill>
                <a:schemeClr val="bg1"/>
              </a:solidFill>
            </a:rPr>
            <a:t>of Fraud Losses</a:t>
          </a:r>
          <a:endParaRPr lang="en-US" sz="1400">
            <a:solidFill>
              <a:schemeClr val="bg1"/>
            </a:solidFill>
          </a:endParaRPr>
        </a:p>
        <a:p>
          <a:pPr algn="ctr"/>
          <a:endParaRPr lang="en-US" sz="1400">
            <a:solidFill>
              <a:schemeClr val="bg1"/>
            </a:solidFill>
          </a:endParaRPr>
        </a:p>
        <a:p>
          <a:pPr algn="ctr"/>
          <a:r>
            <a:rPr lang="en-US" sz="1400">
              <a:solidFill>
                <a:schemeClr val="bg1"/>
              </a:solidFill>
            </a:rPr>
            <a:t>(Click to return to Toolkit)</a:t>
          </a:r>
        </a:p>
      </xdr:txBody>
    </xdr:sp>
    <xdr:clientData/>
  </xdr:oneCellAnchor>
  <xdr:oneCellAnchor>
    <xdr:from>
      <xdr:col>13</xdr:col>
      <xdr:colOff>749300</xdr:colOff>
      <xdr:row>10</xdr:row>
      <xdr:rowOff>88900</xdr:rowOff>
    </xdr:from>
    <xdr:ext cx="184731" cy="264560"/>
    <xdr:sp macro="" textlink="">
      <xdr:nvSpPr>
        <xdr:cNvPr id="6" name="TextBox 5"/>
        <xdr:cNvSpPr txBox="1"/>
      </xdr:nvSpPr>
      <xdr:spPr>
        <a:xfrm>
          <a:off x="14579600" y="295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88900</xdr:colOff>
      <xdr:row>0</xdr:row>
      <xdr:rowOff>165100</xdr:rowOff>
    </xdr:from>
    <xdr:ext cx="9969500" cy="593239"/>
    <xdr:sp macro="" textlink="">
      <xdr:nvSpPr>
        <xdr:cNvPr id="7" name="TextBox 6"/>
        <xdr:cNvSpPr txBox="1"/>
      </xdr:nvSpPr>
      <xdr:spPr>
        <a:xfrm>
          <a:off x="88900" y="165100"/>
          <a:ext cx="9969500"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Does the organisation use accurate estimates of losses to make informed judgements about levels of budgetary investment in work to counter fraud and corruption and to measure improvements?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46" Type="http://schemas.openxmlformats.org/officeDocument/2006/relationships/hyperlink" Target="http://fraudmanagementresourcecentre.com/proactive-detection/" TargetMode="External"/><Relationship Id="rId47" Type="http://schemas.openxmlformats.org/officeDocument/2006/relationships/hyperlink" Target="http://fraudmanagementresourcecentre.com/effective-investigation/" TargetMode="External"/><Relationship Id="rId48" Type="http://schemas.openxmlformats.org/officeDocument/2006/relationships/hyperlink" Target="http://fraudmanagementresourcecentre.com/clear-and-consistent-sanctions/" TargetMode="External"/><Relationship Id="rId49" Type="http://schemas.openxmlformats.org/officeDocument/2006/relationships/hyperlink" Target="http://fraudmanagementresourcecentre.com/recovery-of-losses/" TargetMode="External"/><Relationship Id="rId20" Type="http://schemas.openxmlformats.org/officeDocument/2006/relationships/hyperlink" Target="http://fraudmanagementresourcecentre.com/deterrence/" TargetMode="External"/><Relationship Id="rId21" Type="http://schemas.openxmlformats.org/officeDocument/2006/relationships/hyperlink" Target="http://fraudmanagementresourcecentre.com/response/" TargetMode="External"/><Relationship Id="rId22" Type="http://schemas.openxmlformats.org/officeDocument/2006/relationships/hyperlink" Target="http://fraudmanagementresourcecentre.com/response/" TargetMode="External"/><Relationship Id="rId23" Type="http://schemas.openxmlformats.org/officeDocument/2006/relationships/hyperlink" Target="http://fraudmanagementresourcecentre.com/response/" TargetMode="External"/><Relationship Id="rId24" Type="http://schemas.openxmlformats.org/officeDocument/2006/relationships/hyperlink" Target="http://fraudmanagementresourcecentre.com/response/" TargetMode="External"/><Relationship Id="rId25" Type="http://schemas.openxmlformats.org/officeDocument/2006/relationships/hyperlink" Target="http://fraudmanagementresourcecentre.com/response/" TargetMode="External"/><Relationship Id="rId26" Type="http://schemas.openxmlformats.org/officeDocument/2006/relationships/hyperlink" Target="http://fraudmanagementresourcecentre.com/response/" TargetMode="External"/><Relationship Id="rId27" Type="http://schemas.openxmlformats.org/officeDocument/2006/relationships/hyperlink" Target="http://fraudmanagementresourcecentre.com/response/" TargetMode="External"/><Relationship Id="rId28" Type="http://schemas.openxmlformats.org/officeDocument/2006/relationships/hyperlink" Target="http://fraudmanagementresourcecentre.com/response/" TargetMode="External"/><Relationship Id="rId29" Type="http://schemas.openxmlformats.org/officeDocument/2006/relationships/hyperlink" Target="http://fraudmanagementresourcecentre.com/response/" TargetMode="External"/><Relationship Id="rId50" Type="http://schemas.openxmlformats.org/officeDocument/2006/relationships/drawing" Target="../drawings/drawing2.xml"/><Relationship Id="rId1" Type="http://schemas.openxmlformats.org/officeDocument/2006/relationships/hyperlink" Target="http://fraudmanagementresourcecentre.com/prevention/" TargetMode="External"/><Relationship Id="rId2" Type="http://schemas.openxmlformats.org/officeDocument/2006/relationships/hyperlink" Target="http://fraudmanagementresourcecentre.com/prevention/" TargetMode="External"/><Relationship Id="rId3" Type="http://schemas.openxmlformats.org/officeDocument/2006/relationships/hyperlink" Target="http://fraudmanagementresourcecentre.com/prevention/" TargetMode="External"/><Relationship Id="rId4" Type="http://schemas.openxmlformats.org/officeDocument/2006/relationships/hyperlink" Target="http://fraudmanagementresourcecentre.com/prevention/" TargetMode="External"/><Relationship Id="rId5" Type="http://schemas.openxmlformats.org/officeDocument/2006/relationships/hyperlink" Target="http://fraudmanagementresourcecentre.com/prevention/" TargetMode="External"/><Relationship Id="rId30" Type="http://schemas.openxmlformats.org/officeDocument/2006/relationships/hyperlink" Target="http://fraudmanagementresourcecentre.com/response/" TargetMode="External"/><Relationship Id="rId31" Type="http://schemas.openxmlformats.org/officeDocument/2006/relationships/hyperlink" Target="http://fraudmanagementresourcecentre.com/risk-management/" TargetMode="External"/><Relationship Id="rId32" Type="http://schemas.openxmlformats.org/officeDocument/2006/relationships/hyperlink" Target="http://fraudmanagementresourcecentre.com/executive-support/" TargetMode="External"/><Relationship Id="rId9" Type="http://schemas.openxmlformats.org/officeDocument/2006/relationships/hyperlink" Target="http://fraudmanagementresourcecentre.com/prevention/" TargetMode="External"/><Relationship Id="rId6" Type="http://schemas.openxmlformats.org/officeDocument/2006/relationships/hyperlink" Target="http://fraudmanagementresourcecentre.com/prevention/" TargetMode="External"/><Relationship Id="rId7" Type="http://schemas.openxmlformats.org/officeDocument/2006/relationships/hyperlink" Target="http://fraudmanagementresourcecentre.com/prevention/" TargetMode="External"/><Relationship Id="rId8" Type="http://schemas.openxmlformats.org/officeDocument/2006/relationships/hyperlink" Target="http://fraudmanagementresourcecentre.com/prevention/" TargetMode="External"/><Relationship Id="rId33" Type="http://schemas.openxmlformats.org/officeDocument/2006/relationships/hyperlink" Target="http://fraudmanagementresourcecentre.com/senior-management-accountability/" TargetMode="External"/><Relationship Id="rId34" Type="http://schemas.openxmlformats.org/officeDocument/2006/relationships/hyperlink" Target="http://raudmanagementresourcecentre.com/clear-policy-and-strategy/" TargetMode="External"/><Relationship Id="rId35" Type="http://schemas.openxmlformats.org/officeDocument/2006/relationships/hyperlink" Target="http://fraudmanagementresourcecentre.com/effective-proactive-and-reactive-work-2/" TargetMode="External"/><Relationship Id="rId36" Type="http://schemas.openxmlformats.org/officeDocument/2006/relationships/hyperlink" Target="http://fraudmanagementresourcecentre.com/effective-proactive-and-reactive-work/" TargetMode="External"/><Relationship Id="rId10" Type="http://schemas.openxmlformats.org/officeDocument/2006/relationships/hyperlink" Target="http://fraudmanagementresourcecentre.com/prevention/" TargetMode="External"/><Relationship Id="rId11" Type="http://schemas.openxmlformats.org/officeDocument/2006/relationships/hyperlink" Target="http://fraudmanagementresourcecentre.com/deterrence/" TargetMode="External"/><Relationship Id="rId12" Type="http://schemas.openxmlformats.org/officeDocument/2006/relationships/hyperlink" Target="http://fraudmanagementresourcecentre.com/deterrence/" TargetMode="External"/><Relationship Id="rId13" Type="http://schemas.openxmlformats.org/officeDocument/2006/relationships/hyperlink" Target="http://fraudmanagementresourcecentre.com/deterrence/" TargetMode="External"/><Relationship Id="rId14" Type="http://schemas.openxmlformats.org/officeDocument/2006/relationships/hyperlink" Target="http://fraudmanagementresourcecentre.com/deterrence/" TargetMode="External"/><Relationship Id="rId15" Type="http://schemas.openxmlformats.org/officeDocument/2006/relationships/hyperlink" Target="http://fraudmanagementresourcecentre.com/deterrence/" TargetMode="External"/><Relationship Id="rId16" Type="http://schemas.openxmlformats.org/officeDocument/2006/relationships/hyperlink" Target="http://fraudmanagementresourcecentre.com/deterrence/" TargetMode="External"/><Relationship Id="rId17" Type="http://schemas.openxmlformats.org/officeDocument/2006/relationships/hyperlink" Target="http://fraudmanagementresourcecentre.com/deterrence/" TargetMode="External"/><Relationship Id="rId18" Type="http://schemas.openxmlformats.org/officeDocument/2006/relationships/hyperlink" Target="http://fraudmanagementresourcecentre.com/deterrence/" TargetMode="External"/><Relationship Id="rId19" Type="http://schemas.openxmlformats.org/officeDocument/2006/relationships/hyperlink" Target="http://fraudmanagementresourcecentre.com/deterrence/" TargetMode="External"/><Relationship Id="rId37" Type="http://schemas.openxmlformats.org/officeDocument/2006/relationships/hyperlink" Target="http://fraudmanagementresourcecentre.com/proportionate-financial-investment/" TargetMode="External"/><Relationship Id="rId38" Type="http://schemas.openxmlformats.org/officeDocument/2006/relationships/hyperlink" Target="http://fraudmanagementresourcecentre.com/clear-communication/" TargetMode="External"/><Relationship Id="rId39" Type="http://schemas.openxmlformats.org/officeDocument/2006/relationships/hyperlink" Target="http://fraudmanagementresourcecentre.com/zero-tolerance-anti-fraud-culture/" TargetMode="External"/><Relationship Id="rId40" Type="http://schemas.openxmlformats.org/officeDocument/2006/relationships/hyperlink" Target="http://fraudmanagementresourcecentre.com/fraud-proofing/" TargetMode="External"/><Relationship Id="rId41" Type="http://schemas.openxmlformats.org/officeDocument/2006/relationships/hyperlink" Target="http://fraudmanagementresourcecentre.com/sceeningdue-diligence/" TargetMode="External"/><Relationship Id="rId42" Type="http://schemas.openxmlformats.org/officeDocument/2006/relationships/hyperlink" Target="http://fraudmanagementresourcecentre.com/stakeholder-agreements/" TargetMode="External"/><Relationship Id="rId43" Type="http://schemas.openxmlformats.org/officeDocument/2006/relationships/hyperlink" Target="http://fraudmanagementresourcecentre.com/root-cause-analysis/" TargetMode="External"/><Relationship Id="rId44" Type="http://schemas.openxmlformats.org/officeDocument/2006/relationships/hyperlink" Target="http://fraudmanagementresourcecentre.com/whistleblowing/" TargetMode="External"/><Relationship Id="rId45" Type="http://schemas.openxmlformats.org/officeDocument/2006/relationships/hyperlink" Target="http://fraudmanagementresourcecentre.com/analytical-techniques/"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9" Type="http://schemas.openxmlformats.org/officeDocument/2006/relationships/hyperlink" Target="http://fraudmanagementresourcecentre.com/risk-management/" TargetMode="External"/><Relationship Id="rId20" Type="http://schemas.openxmlformats.org/officeDocument/2006/relationships/hyperlink" Target="http://fraudmanagementresourcecentre.com/proportionate-financial-investment/" TargetMode="External"/><Relationship Id="rId10" Type="http://schemas.openxmlformats.org/officeDocument/2006/relationships/hyperlink" Target="http://fraudmanagementresourcecentre.com/zero-tolerance-anti-fraud-culture/" TargetMode="External"/><Relationship Id="rId11" Type="http://schemas.openxmlformats.org/officeDocument/2006/relationships/hyperlink" Target="http://fraudmanagementresourcecentre.com/clear-communication/" TargetMode="External"/><Relationship Id="rId12" Type="http://schemas.openxmlformats.org/officeDocument/2006/relationships/hyperlink" Target="http://fraudmanagementresourcecentre.com/root-cause-analysis/" TargetMode="External"/><Relationship Id="rId13" Type="http://schemas.openxmlformats.org/officeDocument/2006/relationships/hyperlink" Target="http://fraudmanagementresourcecentre.com/fraud-proofing/" TargetMode="External"/><Relationship Id="rId14" Type="http://schemas.openxmlformats.org/officeDocument/2006/relationships/hyperlink" Target="http://fraudmanagementresourcecentre.com/whistleblowing/" TargetMode="External"/><Relationship Id="rId15" Type="http://schemas.openxmlformats.org/officeDocument/2006/relationships/hyperlink" Target="http://fraudmanagementresourcecentre.com/effective-investigation/" TargetMode="External"/><Relationship Id="rId16" Type="http://schemas.openxmlformats.org/officeDocument/2006/relationships/hyperlink" Target="http://fraudmanagementresourcecentre.com/clear-and-consistent-sanctions/" TargetMode="External"/><Relationship Id="rId17" Type="http://schemas.openxmlformats.org/officeDocument/2006/relationships/hyperlink" Target="http://fraudmanagementresourcecentre.com/recovery-of-losses/" TargetMode="External"/><Relationship Id="rId18" Type="http://schemas.openxmlformats.org/officeDocument/2006/relationships/hyperlink" Target="http://raudmanagementresourcecentre.com/clear-policy-and-strategy/" TargetMode="External"/><Relationship Id="rId19" Type="http://schemas.openxmlformats.org/officeDocument/2006/relationships/hyperlink" Target="http://fraudmanagementresourcecentre.com/effective-proactive-and-reactive-work-2/" TargetMode="External"/><Relationship Id="rId1" Type="http://schemas.openxmlformats.org/officeDocument/2006/relationships/hyperlink" Target="http://fraudmanagementresourcecentre.com/executive-support/" TargetMode="External"/><Relationship Id="rId2" Type="http://schemas.openxmlformats.org/officeDocument/2006/relationships/hyperlink" Target="http://fraudmanagementresourcecentre.com/senior-management-accountability/" TargetMode="External"/><Relationship Id="rId3" Type="http://schemas.openxmlformats.org/officeDocument/2006/relationships/hyperlink" Target="http://fraudmanagementresourcecentre.com/effective-proactive-and-reactive-work/" TargetMode="External"/><Relationship Id="rId4" Type="http://schemas.openxmlformats.org/officeDocument/2006/relationships/hyperlink" Target="http://fraudmanagementresourcecentre.com/proactive-detection/" TargetMode="External"/><Relationship Id="rId5" Type="http://schemas.openxmlformats.org/officeDocument/2006/relationships/hyperlink" Target="http://fraudmanagementresourcecentre.com/analytical-techniques/" TargetMode="External"/><Relationship Id="rId6" Type="http://schemas.openxmlformats.org/officeDocument/2006/relationships/hyperlink" Target="http://fraudmanagementresourcecentre.com/stakeholder-agreements/" TargetMode="External"/><Relationship Id="rId7" Type="http://schemas.openxmlformats.org/officeDocument/2006/relationships/hyperlink" Target="http://fraudmanagementresourcecentre.com/clear-communication/" TargetMode="External"/><Relationship Id="rId8" Type="http://schemas.openxmlformats.org/officeDocument/2006/relationships/hyperlink" Target="http://fraudmanagementresourcecentre.com/sceeningdue-diligence/"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6"/>
  </sheetPr>
  <dimension ref="A1:IV21"/>
  <sheetViews>
    <sheetView showGridLines="0" showRowColHeaders="0" workbookViewId="0">
      <selection activeCell="B18" sqref="B18"/>
    </sheetView>
  </sheetViews>
  <sheetFormatPr baseColWidth="10" defaultColWidth="9.1640625" defaultRowHeight="16" x14ac:dyDescent="0.2"/>
  <cols>
    <col min="1" max="1" width="5.83203125" style="52" customWidth="1"/>
    <col min="2" max="2" width="171" style="37" customWidth="1"/>
    <col min="3" max="7" width="11.1640625" style="35" customWidth="1"/>
    <col min="8" max="10" width="11.1640625" style="36" customWidth="1"/>
    <col min="11" max="11" width="12.1640625" style="36" customWidth="1"/>
    <col min="12" max="12" width="12" style="36" customWidth="1"/>
    <col min="13" max="16384" width="9.1640625" style="36"/>
  </cols>
  <sheetData>
    <row r="1" spans="1:7" ht="31.5" customHeight="1" x14ac:dyDescent="0.25">
      <c r="A1" s="156"/>
      <c r="B1" s="54" t="s">
        <v>73</v>
      </c>
    </row>
    <row r="2" spans="1:7" s="44" customFormat="1" ht="23" x14ac:dyDescent="0.2">
      <c r="A2" s="51"/>
      <c r="B2" s="42"/>
      <c r="C2" s="43"/>
      <c r="D2" s="43"/>
      <c r="E2" s="43"/>
      <c r="F2" s="43"/>
      <c r="G2" s="43"/>
    </row>
    <row r="3" spans="1:7" ht="21.75" customHeight="1" x14ac:dyDescent="0.2">
      <c r="A3" s="54">
        <v>1</v>
      </c>
      <c r="B3" s="53" t="s">
        <v>40</v>
      </c>
    </row>
    <row r="4" spans="1:7" ht="51" customHeight="1" x14ac:dyDescent="0.2">
      <c r="A4" s="55"/>
      <c r="B4" s="4" t="s">
        <v>67</v>
      </c>
    </row>
    <row r="5" spans="1:7" ht="33.75" customHeight="1" x14ac:dyDescent="0.2">
      <c r="A5" s="55"/>
      <c r="B5" s="38" t="s">
        <v>68</v>
      </c>
    </row>
    <row r="6" spans="1:7" ht="45.75" customHeight="1" x14ac:dyDescent="0.2">
      <c r="A6" s="55"/>
      <c r="B6" s="4" t="s">
        <v>69</v>
      </c>
    </row>
    <row r="7" spans="1:7" ht="10.5" customHeight="1" x14ac:dyDescent="0.2">
      <c r="A7" s="56"/>
    </row>
    <row r="8" spans="1:7" ht="31.5" customHeight="1" x14ac:dyDescent="0.2">
      <c r="A8" s="55"/>
      <c r="B8" s="53" t="s">
        <v>5</v>
      </c>
    </row>
    <row r="9" spans="1:7" ht="33" customHeight="1" x14ac:dyDescent="0.2">
      <c r="A9" s="54">
        <v>2</v>
      </c>
      <c r="B9" s="39" t="s">
        <v>70</v>
      </c>
    </row>
    <row r="10" spans="1:7" ht="33.75" customHeight="1" x14ac:dyDescent="0.2">
      <c r="A10" s="55"/>
      <c r="B10" s="39" t="s">
        <v>28</v>
      </c>
    </row>
    <row r="11" spans="1:7" ht="12.75" customHeight="1" x14ac:dyDescent="0.2">
      <c r="A11" s="55"/>
      <c r="B11" s="39"/>
    </row>
    <row r="12" spans="1:7" ht="32.25" customHeight="1" x14ac:dyDescent="0.2">
      <c r="A12" s="55"/>
      <c r="B12" s="53" t="s">
        <v>74</v>
      </c>
    </row>
    <row r="13" spans="1:7" ht="33" customHeight="1" x14ac:dyDescent="0.2">
      <c r="A13" s="54">
        <v>3</v>
      </c>
      <c r="B13" s="4" t="s">
        <v>75</v>
      </c>
    </row>
    <row r="14" spans="1:7" ht="32.25" customHeight="1" x14ac:dyDescent="0.2">
      <c r="A14" s="55"/>
      <c r="B14" s="4" t="s">
        <v>77</v>
      </c>
    </row>
    <row r="15" spans="1:7" ht="47.25" customHeight="1" x14ac:dyDescent="0.2">
      <c r="A15" s="55"/>
      <c r="B15" s="4" t="s">
        <v>8</v>
      </c>
    </row>
    <row r="16" spans="1:7" ht="30.75" customHeight="1" x14ac:dyDescent="0.2">
      <c r="A16" s="55"/>
      <c r="B16" s="53" t="s">
        <v>44</v>
      </c>
    </row>
    <row r="17" spans="1:256" ht="30" customHeight="1" x14ac:dyDescent="0.2">
      <c r="A17" s="54">
        <v>4</v>
      </c>
      <c r="B17" s="4" t="s">
        <v>71</v>
      </c>
    </row>
    <row r="18" spans="1:256" ht="56.25" customHeight="1" x14ac:dyDescent="0.2">
      <c r="A18" s="54">
        <v>5</v>
      </c>
      <c r="B18" s="208" t="s">
        <v>141</v>
      </c>
      <c r="C18" s="52"/>
      <c r="D18" s="4"/>
      <c r="E18" s="52"/>
      <c r="F18" s="4"/>
      <c r="G18" s="52"/>
      <c r="H18" s="4"/>
      <c r="I18" s="52"/>
      <c r="J18" s="4"/>
      <c r="K18" s="52"/>
      <c r="L18" s="4"/>
      <c r="M18" s="52"/>
      <c r="N18" s="4"/>
      <c r="O18" s="52"/>
      <c r="P18" s="4"/>
      <c r="Q18" s="52"/>
      <c r="R18" s="4"/>
      <c r="S18" s="52"/>
      <c r="T18" s="4"/>
      <c r="U18" s="52"/>
      <c r="V18" s="4"/>
      <c r="W18" s="52"/>
      <c r="X18" s="4"/>
      <c r="Y18" s="52"/>
      <c r="Z18" s="4"/>
      <c r="AA18" s="52"/>
      <c r="AB18" s="4"/>
      <c r="AC18" s="52"/>
      <c r="AD18" s="4"/>
      <c r="AE18" s="52"/>
      <c r="AF18" s="4"/>
      <c r="AG18" s="52"/>
      <c r="AH18" s="4"/>
      <c r="AI18" s="52"/>
      <c r="AJ18" s="4"/>
      <c r="AK18" s="52"/>
      <c r="AL18" s="4"/>
      <c r="AM18" s="52"/>
      <c r="AN18" s="4"/>
      <c r="AO18" s="52"/>
      <c r="AP18" s="4"/>
      <c r="AQ18" s="52"/>
      <c r="AR18" s="4"/>
      <c r="AS18" s="52"/>
      <c r="AT18" s="4"/>
      <c r="AU18" s="52"/>
      <c r="AV18" s="4"/>
      <c r="AW18" s="52"/>
      <c r="AX18" s="4"/>
      <c r="AY18" s="52"/>
      <c r="AZ18" s="4"/>
      <c r="BA18" s="52"/>
      <c r="BB18" s="4"/>
      <c r="BC18" s="52"/>
      <c r="BD18" s="4"/>
      <c r="BE18" s="52"/>
      <c r="BF18" s="4"/>
      <c r="BG18" s="52"/>
      <c r="BH18" s="4"/>
      <c r="BI18" s="52"/>
      <c r="BJ18" s="4"/>
      <c r="BK18" s="52"/>
      <c r="BL18" s="4"/>
      <c r="BM18" s="52"/>
      <c r="BN18" s="4"/>
      <c r="BO18" s="52"/>
      <c r="BP18" s="4"/>
      <c r="BQ18" s="52"/>
      <c r="BR18" s="4"/>
      <c r="BS18" s="52"/>
      <c r="BT18" s="4"/>
      <c r="BU18" s="52"/>
      <c r="BV18" s="4"/>
      <c r="BW18" s="52"/>
      <c r="BX18" s="4"/>
      <c r="BY18" s="52"/>
      <c r="BZ18" s="4"/>
      <c r="CA18" s="52"/>
      <c r="CB18" s="4"/>
      <c r="CC18" s="52"/>
      <c r="CD18" s="4"/>
      <c r="CE18" s="52"/>
      <c r="CF18" s="4"/>
      <c r="CG18" s="52"/>
      <c r="CH18" s="4"/>
      <c r="CI18" s="52"/>
      <c r="CJ18" s="4"/>
      <c r="CK18" s="52"/>
      <c r="CL18" s="4"/>
      <c r="CM18" s="52"/>
      <c r="CN18" s="4"/>
      <c r="CO18" s="52"/>
      <c r="CP18" s="4"/>
      <c r="CQ18" s="52"/>
      <c r="CR18" s="4"/>
      <c r="CS18" s="52"/>
      <c r="CT18" s="4"/>
      <c r="CU18" s="52"/>
      <c r="CV18" s="4"/>
      <c r="CW18" s="52"/>
      <c r="CX18" s="4"/>
      <c r="CY18" s="52"/>
      <c r="CZ18" s="4"/>
      <c r="DA18" s="52"/>
      <c r="DB18" s="4"/>
      <c r="DC18" s="52"/>
      <c r="DD18" s="4"/>
      <c r="DE18" s="52"/>
      <c r="DF18" s="4"/>
      <c r="DG18" s="52"/>
      <c r="DH18" s="4"/>
      <c r="DI18" s="52"/>
      <c r="DJ18" s="4"/>
      <c r="DK18" s="52"/>
      <c r="DL18" s="4"/>
      <c r="DM18" s="52"/>
      <c r="DN18" s="4"/>
      <c r="DO18" s="52"/>
      <c r="DP18" s="4"/>
      <c r="DQ18" s="52"/>
      <c r="DR18" s="4"/>
      <c r="DS18" s="52"/>
      <c r="DT18" s="4"/>
      <c r="DU18" s="52"/>
      <c r="DV18" s="4"/>
      <c r="DW18" s="52"/>
      <c r="DX18" s="4"/>
      <c r="DY18" s="52"/>
      <c r="DZ18" s="4"/>
      <c r="EA18" s="52"/>
      <c r="EB18" s="4"/>
      <c r="EC18" s="52"/>
      <c r="ED18" s="4"/>
      <c r="EE18" s="52"/>
      <c r="EF18" s="4"/>
      <c r="EG18" s="52"/>
      <c r="EH18" s="4"/>
      <c r="EI18" s="52"/>
      <c r="EJ18" s="4"/>
      <c r="EK18" s="52"/>
      <c r="EL18" s="4"/>
      <c r="EM18" s="52"/>
      <c r="EN18" s="4"/>
      <c r="EO18" s="52"/>
      <c r="EP18" s="4"/>
      <c r="EQ18" s="52"/>
      <c r="ER18" s="4"/>
      <c r="ES18" s="52"/>
      <c r="ET18" s="4"/>
      <c r="EU18" s="52"/>
      <c r="EV18" s="4"/>
      <c r="EW18" s="52"/>
      <c r="EX18" s="4"/>
      <c r="EY18" s="52"/>
      <c r="EZ18" s="4"/>
      <c r="FA18" s="52"/>
      <c r="FB18" s="4"/>
      <c r="FC18" s="52"/>
      <c r="FD18" s="4"/>
      <c r="FE18" s="52"/>
      <c r="FF18" s="4"/>
      <c r="FG18" s="52"/>
      <c r="FH18" s="4"/>
      <c r="FI18" s="52"/>
      <c r="FJ18" s="4"/>
      <c r="FK18" s="52"/>
      <c r="FL18" s="4"/>
      <c r="FM18" s="52"/>
      <c r="FN18" s="4"/>
      <c r="FO18" s="52"/>
      <c r="FP18" s="4"/>
      <c r="FQ18" s="52"/>
      <c r="FR18" s="4"/>
      <c r="FS18" s="52"/>
      <c r="FT18" s="4"/>
      <c r="FU18" s="52"/>
      <c r="FV18" s="4"/>
      <c r="FW18" s="52"/>
      <c r="FX18" s="4"/>
      <c r="FY18" s="52"/>
      <c r="FZ18" s="4"/>
      <c r="GA18" s="52"/>
      <c r="GB18" s="4"/>
      <c r="GC18" s="52"/>
      <c r="GD18" s="4"/>
      <c r="GE18" s="52"/>
      <c r="GF18" s="4"/>
      <c r="GG18" s="52"/>
      <c r="GH18" s="4"/>
      <c r="GI18" s="52"/>
      <c r="GJ18" s="4"/>
      <c r="GK18" s="52"/>
      <c r="GL18" s="4"/>
      <c r="GM18" s="52"/>
      <c r="GN18" s="4"/>
      <c r="GO18" s="52"/>
      <c r="GP18" s="4"/>
      <c r="GQ18" s="52"/>
      <c r="GR18" s="4"/>
      <c r="GS18" s="52"/>
      <c r="GT18" s="4"/>
      <c r="GU18" s="52"/>
      <c r="GV18" s="4"/>
      <c r="GW18" s="52"/>
      <c r="GX18" s="4"/>
      <c r="GY18" s="52"/>
      <c r="GZ18" s="4"/>
      <c r="HA18" s="52"/>
      <c r="HB18" s="4"/>
      <c r="HC18" s="52"/>
      <c r="HD18" s="4"/>
      <c r="HE18" s="52"/>
      <c r="HF18" s="4"/>
      <c r="HG18" s="52"/>
      <c r="HH18" s="4"/>
      <c r="HI18" s="52"/>
      <c r="HJ18" s="4"/>
      <c r="HK18" s="52"/>
      <c r="HL18" s="4"/>
      <c r="HM18" s="52"/>
      <c r="HN18" s="4"/>
      <c r="HO18" s="52"/>
      <c r="HP18" s="4"/>
      <c r="HQ18" s="52"/>
      <c r="HR18" s="4"/>
      <c r="HS18" s="52"/>
      <c r="HT18" s="4"/>
      <c r="HU18" s="52"/>
      <c r="HV18" s="4"/>
      <c r="HW18" s="52"/>
      <c r="HX18" s="4"/>
      <c r="HY18" s="52"/>
      <c r="HZ18" s="4"/>
      <c r="IA18" s="52"/>
      <c r="IB18" s="4"/>
      <c r="IC18" s="52"/>
      <c r="ID18" s="4"/>
      <c r="IE18" s="52"/>
      <c r="IF18" s="4"/>
      <c r="IG18" s="52"/>
      <c r="IH18" s="4"/>
      <c r="II18" s="52"/>
      <c r="IJ18" s="4"/>
      <c r="IK18" s="52"/>
      <c r="IL18" s="4"/>
      <c r="IM18" s="52"/>
      <c r="IN18" s="4"/>
      <c r="IO18" s="52"/>
      <c r="IP18" s="4"/>
      <c r="IQ18" s="52"/>
      <c r="IR18" s="4"/>
      <c r="IS18" s="52"/>
      <c r="IT18" s="4"/>
      <c r="IU18" s="52"/>
      <c r="IV18" s="4"/>
    </row>
    <row r="19" spans="1:256" ht="18" x14ac:dyDescent="0.2">
      <c r="A19" s="54"/>
      <c r="B19" s="4"/>
    </row>
    <row r="20" spans="1:256" ht="18.75" customHeight="1" x14ac:dyDescent="0.2"/>
    <row r="21" spans="1:256" x14ac:dyDescent="0.2">
      <c r="B21" s="66"/>
    </row>
  </sheetData>
  <sheetProtection sheet="1" objects="1" scenarios="1" selectLockedCells="1"/>
  <customSheetViews>
    <customSheetView guid="{D00B89C2-7293-45F9-93FA-58E457AAD72B}">
      <selection activeCell="B7" sqref="B7"/>
      <pageMargins left="0.7" right="0.7" top="0.75" bottom="0.75" header="0.3" footer="0.3"/>
      <pageSetup paperSize="9" scale="68" fitToWidth="0" fitToHeight="0" orientation="landscape"/>
    </customSheetView>
  </customSheetViews>
  <phoneticPr fontId="0" type="noConversion"/>
  <pageMargins left="0.7" right="0.7" top="0.75" bottom="0.75" header="0.3" footer="0.3"/>
  <pageSetup paperSize="9" scale="68" fitToWidth="0" fitToHeight="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394DF"/>
  </sheetPr>
  <dimension ref="A1:B24"/>
  <sheetViews>
    <sheetView showGridLines="0" showRowColHeaders="0" workbookViewId="0">
      <selection activeCell="M21" sqref="M21"/>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394DF"/>
  </sheetPr>
  <dimension ref="A1:B24"/>
  <sheetViews>
    <sheetView showGridLines="0" showRowColHeaders="0" workbookViewId="0">
      <selection activeCell="B22" sqref="B22"/>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B24"/>
  <sheetViews>
    <sheetView showGridLines="0" showRowColHeaders="0" workbookViewId="0">
      <selection activeCell="J35" sqref="J35"/>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B24"/>
  <sheetViews>
    <sheetView showGridLines="0" showRowColHeaders="0" workbookViewId="0">
      <selection activeCell="B31" sqref="B31"/>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B24"/>
  <sheetViews>
    <sheetView showGridLines="0" showRowColHeaders="0" workbookViewId="0">
      <selection activeCell="G8" sqref="G8"/>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B24"/>
  <sheetViews>
    <sheetView showGridLines="0" showRowColHeaders="0" workbookViewId="0">
      <selection activeCell="F32" sqref="F32"/>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I21" sqref="I21"/>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B19" sqref="B19"/>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G15" sqref="G15"/>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G26" sqref="G26"/>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70C0"/>
    <pageSetUpPr fitToPage="1"/>
  </sheetPr>
  <dimension ref="A1:EE58"/>
  <sheetViews>
    <sheetView showGridLines="0" showRowColHeaders="0" tabSelected="1" zoomScale="80" zoomScaleNormal="80" zoomScalePageLayoutView="80" workbookViewId="0">
      <pane ySplit="4" topLeftCell="A5" activePane="bottomLeft" state="frozen"/>
      <selection sqref="A1:XFD1048576"/>
      <selection pane="bottomLeft" activeCell="C6" sqref="C6"/>
    </sheetView>
  </sheetViews>
  <sheetFormatPr baseColWidth="10" defaultColWidth="9.1640625" defaultRowHeight="14" x14ac:dyDescent="0.2"/>
  <cols>
    <col min="1" max="1" width="23.83203125" style="50" customWidth="1"/>
    <col min="2" max="2" width="36.83203125" style="50" customWidth="1"/>
    <col min="3" max="3" width="10.6640625" style="50" customWidth="1"/>
    <col min="4" max="4" width="10.1640625" style="50" customWidth="1"/>
    <col min="5" max="5" width="11.1640625" style="50" customWidth="1"/>
    <col min="6" max="6" width="39.83203125" style="48" customWidth="1"/>
    <col min="7" max="7" width="8.1640625" style="50" customWidth="1"/>
    <col min="8" max="8" width="8.33203125" style="50" customWidth="1"/>
    <col min="9" max="9" width="7.83203125" style="50" customWidth="1"/>
    <col min="10" max="10" width="42.1640625" style="50" customWidth="1"/>
    <col min="11" max="135" width="9.1640625" style="49"/>
    <col min="136" max="16384" width="9.1640625" style="50"/>
  </cols>
  <sheetData>
    <row r="1" spans="1:135" s="62" customFormat="1" ht="28.5" customHeight="1" thickBot="1" x14ac:dyDescent="0.25">
      <c r="A1" s="117" t="s">
        <v>29</v>
      </c>
      <c r="B1" s="118"/>
      <c r="C1" s="57"/>
      <c r="D1" s="57"/>
      <c r="E1" s="57"/>
      <c r="F1" s="144"/>
      <c r="G1" s="58"/>
      <c r="H1" s="59"/>
      <c r="I1" s="101"/>
      <c r="J1" s="102"/>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row>
    <row r="2" spans="1:135" s="22" customFormat="1" ht="67.5" customHeight="1" thickBot="1" x14ac:dyDescent="0.25">
      <c r="A2" s="161" t="s">
        <v>76</v>
      </c>
      <c r="B2" s="158" t="s">
        <v>58</v>
      </c>
      <c r="C2" s="159"/>
      <c r="D2" s="159"/>
      <c r="E2" s="159"/>
      <c r="F2" s="159"/>
      <c r="G2" s="159"/>
      <c r="H2" s="159"/>
      <c r="I2" s="159"/>
      <c r="J2" s="160"/>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row>
    <row r="3" spans="1:135" s="3" customFormat="1" ht="33.75" customHeight="1" thickBot="1" x14ac:dyDescent="0.25">
      <c r="A3" s="212"/>
      <c r="B3" s="162" t="s">
        <v>45</v>
      </c>
      <c r="C3" s="163"/>
      <c r="D3" s="164" t="s">
        <v>56</v>
      </c>
      <c r="E3" s="165"/>
      <c r="F3" s="45" t="s">
        <v>46</v>
      </c>
      <c r="G3" s="163"/>
      <c r="H3" s="167" t="s">
        <v>57</v>
      </c>
      <c r="I3" s="168"/>
      <c r="J3" s="169" t="s">
        <v>7</v>
      </c>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row>
    <row r="4" spans="1:135" s="3" customFormat="1" ht="33.75" customHeight="1" thickBot="1" x14ac:dyDescent="0.25">
      <c r="A4" s="213"/>
      <c r="B4" s="157"/>
      <c r="C4" s="166" t="s">
        <v>47</v>
      </c>
      <c r="D4" s="166" t="s">
        <v>48</v>
      </c>
      <c r="E4" s="166" t="s">
        <v>49</v>
      </c>
      <c r="F4" s="143"/>
      <c r="G4" s="171" t="s">
        <v>41</v>
      </c>
      <c r="H4" s="172" t="s">
        <v>50</v>
      </c>
      <c r="I4" s="173" t="s">
        <v>42</v>
      </c>
      <c r="J4" s="170" t="s">
        <v>99</v>
      </c>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row>
    <row r="5" spans="1:135" s="3" customFormat="1" ht="40" customHeight="1" thickBot="1" x14ac:dyDescent="0.25">
      <c r="A5" s="214" t="s">
        <v>104</v>
      </c>
      <c r="B5" s="215"/>
      <c r="C5" s="215"/>
      <c r="D5" s="215"/>
      <c r="E5" s="215"/>
      <c r="F5" s="215"/>
      <c r="G5" s="215"/>
      <c r="H5" s="215"/>
      <c r="I5" s="215"/>
      <c r="J5" s="216"/>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row>
    <row r="6" spans="1:135" s="3" customFormat="1" ht="163.5" customHeight="1" thickBot="1" x14ac:dyDescent="0.25">
      <c r="A6" s="209" t="s">
        <v>107</v>
      </c>
      <c r="B6" s="37" t="s">
        <v>108</v>
      </c>
      <c r="C6" s="64" t="s">
        <v>9</v>
      </c>
      <c r="D6" s="64"/>
      <c r="E6" s="64"/>
      <c r="F6" s="78" t="s">
        <v>59</v>
      </c>
      <c r="G6" s="79">
        <f t="shared" ref="G6:G12" si="0">IF(C6="x",2,"No")</f>
        <v>2</v>
      </c>
      <c r="H6" s="79" t="str">
        <f t="shared" ref="H6:H12" si="1">IF(D6="x",1,"No")</f>
        <v>No</v>
      </c>
      <c r="I6" s="79" t="str">
        <f>IF(E6="x",0,"No")</f>
        <v>No</v>
      </c>
      <c r="J6" s="153" t="s">
        <v>19</v>
      </c>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row>
    <row r="7" spans="1:135" s="3" customFormat="1" ht="120.75" customHeight="1" thickBot="1" x14ac:dyDescent="0.25">
      <c r="A7" s="209" t="s">
        <v>84</v>
      </c>
      <c r="B7" s="119" t="s">
        <v>125</v>
      </c>
      <c r="C7" s="64"/>
      <c r="D7" s="64" t="s">
        <v>9</v>
      </c>
      <c r="E7" s="64"/>
      <c r="F7" s="78" t="s">
        <v>22</v>
      </c>
      <c r="G7" s="79" t="str">
        <f t="shared" si="0"/>
        <v>No</v>
      </c>
      <c r="H7" s="79">
        <f t="shared" si="1"/>
        <v>1</v>
      </c>
      <c r="I7" s="104" t="str">
        <f>IF(E7="x",0,"No")</f>
        <v>No</v>
      </c>
      <c r="J7" s="68"/>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row>
    <row r="8" spans="1:135" s="3" customFormat="1" ht="114.75" customHeight="1" thickBot="1" x14ac:dyDescent="0.25">
      <c r="A8" s="209" t="s">
        <v>83</v>
      </c>
      <c r="B8" s="201" t="s">
        <v>126</v>
      </c>
      <c r="C8" s="72"/>
      <c r="D8" s="64"/>
      <c r="E8" s="64" t="s">
        <v>9</v>
      </c>
      <c r="F8" s="78"/>
      <c r="G8" s="79" t="str">
        <f t="shared" si="0"/>
        <v>No</v>
      </c>
      <c r="H8" s="79" t="str">
        <f t="shared" si="1"/>
        <v>No</v>
      </c>
      <c r="I8" s="104">
        <f>IF(E8="x",0,"No")</f>
        <v>0</v>
      </c>
      <c r="J8" s="154" t="s">
        <v>10</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row>
    <row r="9" spans="1:135" s="3" customFormat="1" ht="138" customHeight="1" thickBot="1" x14ac:dyDescent="0.25">
      <c r="A9" s="209" t="s">
        <v>82</v>
      </c>
      <c r="B9" s="119" t="s">
        <v>30</v>
      </c>
      <c r="C9" s="64"/>
      <c r="D9" s="64"/>
      <c r="E9" s="64"/>
      <c r="F9" s="78" t="s">
        <v>2</v>
      </c>
      <c r="G9" s="79" t="str">
        <f t="shared" si="0"/>
        <v>No</v>
      </c>
      <c r="H9" s="79" t="str">
        <f t="shared" si="1"/>
        <v>No</v>
      </c>
      <c r="I9" s="79" t="str">
        <f>IF(E9="x",0, "No")</f>
        <v>No</v>
      </c>
      <c r="J9" s="154" t="s">
        <v>11</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row>
    <row r="10" spans="1:135" s="3" customFormat="1" ht="184" customHeight="1" thickBot="1" x14ac:dyDescent="0.25">
      <c r="A10" s="209" t="s">
        <v>85</v>
      </c>
      <c r="B10" s="119" t="s">
        <v>127</v>
      </c>
      <c r="C10" s="64"/>
      <c r="D10" s="64"/>
      <c r="E10" s="64"/>
      <c r="F10" s="78" t="s">
        <v>64</v>
      </c>
      <c r="G10" s="79" t="str">
        <f t="shared" si="0"/>
        <v>No</v>
      </c>
      <c r="H10" s="79" t="str">
        <f t="shared" si="1"/>
        <v>No</v>
      </c>
      <c r="I10" s="79" t="str">
        <f>IF(E10="x",0,"No")</f>
        <v>No</v>
      </c>
      <c r="J10" s="154" t="s">
        <v>12</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row>
    <row r="11" spans="1:135" s="3" customFormat="1" ht="116" customHeight="1" thickBot="1" x14ac:dyDescent="0.25">
      <c r="A11" s="209" t="s">
        <v>86</v>
      </c>
      <c r="B11" s="119" t="s">
        <v>128</v>
      </c>
      <c r="C11" s="64"/>
      <c r="D11" s="64"/>
      <c r="E11" s="64"/>
      <c r="F11" s="78" t="s">
        <v>130</v>
      </c>
      <c r="G11" s="79" t="str">
        <f t="shared" si="0"/>
        <v>No</v>
      </c>
      <c r="H11" s="79" t="str">
        <f t="shared" si="1"/>
        <v>No</v>
      </c>
      <c r="I11" s="79" t="str">
        <f>IF(E11="x",0,"No")</f>
        <v>No</v>
      </c>
      <c r="J11" s="68"/>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row>
    <row r="12" spans="1:135" s="3" customFormat="1" ht="164" customHeight="1" thickBot="1" x14ac:dyDescent="0.25">
      <c r="A12" s="209" t="s">
        <v>87</v>
      </c>
      <c r="B12" s="119" t="s">
        <v>129</v>
      </c>
      <c r="C12" s="64"/>
      <c r="D12" s="64"/>
      <c r="E12" s="64"/>
      <c r="F12" s="78" t="s">
        <v>131</v>
      </c>
      <c r="G12" s="79" t="str">
        <f t="shared" si="0"/>
        <v>No</v>
      </c>
      <c r="H12" s="79" t="str">
        <f t="shared" si="1"/>
        <v>No</v>
      </c>
      <c r="I12" s="79" t="str">
        <f>IF(E12="x",0,"No")</f>
        <v>No</v>
      </c>
      <c r="J12" s="154" t="s">
        <v>13</v>
      </c>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row>
    <row r="13" spans="1:135" s="3" customFormat="1" ht="49.5" customHeight="1" thickBot="1" x14ac:dyDescent="0.25">
      <c r="A13" s="120" t="s">
        <v>23</v>
      </c>
      <c r="B13" s="121"/>
      <c r="C13" s="80"/>
      <c r="D13" s="80"/>
      <c r="E13" s="80"/>
      <c r="F13" s="80"/>
      <c r="G13" s="81">
        <f>COUNT(G6:G12)</f>
        <v>1</v>
      </c>
      <c r="H13" s="82">
        <f>COUNT(H6:H12)</f>
        <v>1</v>
      </c>
      <c r="I13" s="105">
        <f>COUNT(I6:I12)</f>
        <v>1</v>
      </c>
      <c r="J13" s="31">
        <f>SUM(G13:I13)</f>
        <v>3</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row>
    <row r="14" spans="1:135" s="3" customFormat="1" ht="33" customHeight="1" thickBot="1" x14ac:dyDescent="0.25">
      <c r="A14" s="122"/>
      <c r="B14" s="122"/>
      <c r="C14" s="5"/>
      <c r="D14" s="26"/>
      <c r="E14" s="5"/>
      <c r="F14" s="83"/>
      <c r="G14" s="84"/>
      <c r="H14" s="84"/>
      <c r="I14" s="84"/>
      <c r="J14" s="106"/>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row>
    <row r="15" spans="1:135" customFormat="1" ht="16" thickBot="1" x14ac:dyDescent="0.25">
      <c r="A15" s="123" t="s">
        <v>34</v>
      </c>
      <c r="B15" s="124">
        <f>G13/7</f>
        <v>0.14285714285714285</v>
      </c>
      <c r="C15" s="7"/>
      <c r="D15" s="7"/>
      <c r="E15" s="7"/>
      <c r="F15" s="85"/>
      <c r="G15" s="86"/>
      <c r="H15" s="86"/>
      <c r="I15" s="86"/>
      <c r="J15" s="107"/>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row>
    <row r="16" spans="1:135" customFormat="1" ht="16" thickBot="1" x14ac:dyDescent="0.25">
      <c r="A16" s="123" t="s">
        <v>33</v>
      </c>
      <c r="B16" s="124">
        <f>H13/7</f>
        <v>0.14285714285714285</v>
      </c>
      <c r="C16" s="7"/>
      <c r="D16" s="7"/>
      <c r="E16" s="7"/>
      <c r="F16" s="85"/>
      <c r="G16" s="86"/>
      <c r="H16" s="86"/>
      <c r="I16" s="86"/>
      <c r="J16" s="107"/>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row>
    <row r="17" spans="1:135" customFormat="1" ht="16" thickBot="1" x14ac:dyDescent="0.25">
      <c r="A17" s="123" t="s">
        <v>35</v>
      </c>
      <c r="B17" s="124">
        <f>I13/7</f>
        <v>0.14285714285714285</v>
      </c>
      <c r="C17" s="7"/>
      <c r="D17" s="7"/>
      <c r="E17" s="7"/>
      <c r="F17" s="85"/>
      <c r="G17" s="86"/>
      <c r="H17" s="86"/>
      <c r="I17" s="86"/>
      <c r="J17" s="107"/>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row>
    <row r="18" spans="1:135" s="3" customFormat="1" ht="28.5" customHeight="1" thickBot="1" x14ac:dyDescent="0.25">
      <c r="A18" s="125" t="s">
        <v>100</v>
      </c>
      <c r="B18" s="126"/>
      <c r="C18" s="87"/>
      <c r="D18" s="87"/>
      <c r="E18" s="87"/>
      <c r="F18" s="87"/>
      <c r="G18" s="88"/>
      <c r="H18" s="88"/>
      <c r="I18" s="88"/>
      <c r="J18" s="108"/>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row>
    <row r="19" spans="1:135" s="3" customFormat="1" ht="73.5" customHeight="1" thickBot="1" x14ac:dyDescent="0.25">
      <c r="A19" s="127" t="s">
        <v>31</v>
      </c>
      <c r="B19" s="40" t="str">
        <f>IF(AND(B15=0%,B16=0%,B17=0%),0,(IF(AND(B15&gt;=B16,B15&gt;=B17),"Red",(IF(AND(B16&gt;B15,B16&gt;=B17),"Amber",(IF(AND(B17&gt;B16,B17&gt;B15),"Green",1)))))))</f>
        <v>Red</v>
      </c>
      <c r="C19" s="89"/>
      <c r="D19" s="89"/>
      <c r="E19" s="89"/>
      <c r="F19" s="89"/>
      <c r="G19" s="89"/>
      <c r="H19" s="89"/>
      <c r="I19" s="89"/>
      <c r="J19" s="109"/>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row>
    <row r="20" spans="1:135" s="3" customFormat="1" ht="38.25" customHeight="1" thickBot="1" x14ac:dyDescent="0.25">
      <c r="A20" s="217" t="s">
        <v>80</v>
      </c>
      <c r="B20" s="218"/>
      <c r="C20" s="218"/>
      <c r="D20" s="218"/>
      <c r="E20" s="218"/>
      <c r="F20" s="218"/>
      <c r="G20" s="218"/>
      <c r="H20" s="218"/>
      <c r="I20" s="218"/>
      <c r="J20" s="219"/>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row>
    <row r="21" spans="1:135" s="3" customFormat="1" ht="161" customHeight="1" thickBot="1" x14ac:dyDescent="0.25">
      <c r="A21" s="210" t="s">
        <v>88</v>
      </c>
      <c r="B21" s="202" t="s">
        <v>132</v>
      </c>
      <c r="C21" s="64" t="s">
        <v>140</v>
      </c>
      <c r="D21" s="64"/>
      <c r="E21" s="64"/>
      <c r="F21" s="78" t="s">
        <v>32</v>
      </c>
      <c r="G21" s="79">
        <f>IF(C21="x",2,"No")</f>
        <v>2</v>
      </c>
      <c r="H21" s="79" t="str">
        <f>IF(D21="x",1,"No")</f>
        <v>No</v>
      </c>
      <c r="I21" s="79" t="str">
        <f>IF(E21="x",0,"No")</f>
        <v>No</v>
      </c>
      <c r="J21" s="154" t="s">
        <v>14</v>
      </c>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row>
    <row r="22" spans="1:135" s="3" customFormat="1" ht="329" customHeight="1" thickBot="1" x14ac:dyDescent="0.25">
      <c r="A22" s="210" t="s">
        <v>90</v>
      </c>
      <c r="B22" s="128" t="s">
        <v>133</v>
      </c>
      <c r="C22" s="64"/>
      <c r="D22" s="64" t="s">
        <v>140</v>
      </c>
      <c r="E22" s="64"/>
      <c r="F22" s="78" t="s">
        <v>27</v>
      </c>
      <c r="G22" s="79" t="str">
        <f>IF(C22="x",2,"No")</f>
        <v>No</v>
      </c>
      <c r="H22" s="79">
        <f>IF(D22="x",1,"No")</f>
        <v>1</v>
      </c>
      <c r="I22" s="79" t="str">
        <f>IF(E22="x",0,"No")</f>
        <v>No</v>
      </c>
      <c r="J22" s="155" t="s">
        <v>15</v>
      </c>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row>
    <row r="23" spans="1:135" s="3" customFormat="1" ht="243.75" customHeight="1" thickBot="1" x14ac:dyDescent="0.25">
      <c r="A23" s="210" t="s">
        <v>89</v>
      </c>
      <c r="B23" s="128" t="s">
        <v>134</v>
      </c>
      <c r="C23" s="64"/>
      <c r="D23" s="64"/>
      <c r="E23" s="64"/>
      <c r="F23" s="78" t="s">
        <v>4</v>
      </c>
      <c r="G23" s="79" t="str">
        <f>IF(C23="x",2,"No")</f>
        <v>No</v>
      </c>
      <c r="H23" s="79" t="str">
        <f>IF(D23="x",1,"No")</f>
        <v>No</v>
      </c>
      <c r="I23" s="79" t="str">
        <f>IF(E23="x",0,"No")</f>
        <v>No</v>
      </c>
      <c r="J23" s="155" t="s">
        <v>16</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row>
    <row r="24" spans="1:135" s="3" customFormat="1" ht="214.5" customHeight="1" thickBot="1" x14ac:dyDescent="0.25">
      <c r="A24" s="210" t="s">
        <v>105</v>
      </c>
      <c r="B24" s="128" t="s">
        <v>21</v>
      </c>
      <c r="C24" s="64"/>
      <c r="D24" s="64"/>
      <c r="E24" s="64"/>
      <c r="F24" s="78" t="s">
        <v>26</v>
      </c>
      <c r="G24" s="79" t="str">
        <f>IF(C24="x",2,"No")</f>
        <v>No</v>
      </c>
      <c r="H24" s="79" t="str">
        <f>IF(D24="x",1,"No")</f>
        <v>No</v>
      </c>
      <c r="I24" s="79" t="str">
        <f>IF(E24="x",0,"No")</f>
        <v>No</v>
      </c>
      <c r="J24" s="155" t="s">
        <v>72</v>
      </c>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row>
    <row r="25" spans="1:135" s="3" customFormat="1" ht="24" customHeight="1" thickBot="1" x14ac:dyDescent="0.25">
      <c r="A25" s="120" t="s">
        <v>24</v>
      </c>
      <c r="B25" s="121"/>
      <c r="C25" s="34"/>
      <c r="D25" s="34"/>
      <c r="E25" s="34"/>
      <c r="F25" s="80"/>
      <c r="G25" s="81">
        <f>COUNT(G21:G24)</f>
        <v>1</v>
      </c>
      <c r="H25" s="82">
        <f>COUNT(H21:H24)</f>
        <v>1</v>
      </c>
      <c r="I25" s="105">
        <f>COUNT(I21:I24)</f>
        <v>0</v>
      </c>
      <c r="J25" s="31">
        <f>SUM(G25:I25)</f>
        <v>2</v>
      </c>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row>
    <row r="26" spans="1:135" s="3" customFormat="1" ht="17" thickBot="1" x14ac:dyDescent="0.25">
      <c r="A26" s="122"/>
      <c r="B26" s="122"/>
      <c r="C26" s="5"/>
      <c r="D26" s="26"/>
      <c r="E26" s="5"/>
      <c r="F26" s="83"/>
      <c r="G26" s="84"/>
      <c r="H26" s="84"/>
      <c r="I26" s="84"/>
      <c r="J26" s="106"/>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row>
    <row r="27" spans="1:135" customFormat="1" ht="16" thickBot="1" x14ac:dyDescent="0.25">
      <c r="A27" s="123" t="s">
        <v>34</v>
      </c>
      <c r="B27" s="124">
        <f>G25/4</f>
        <v>0.25</v>
      </c>
      <c r="C27" s="7"/>
      <c r="D27" s="7"/>
      <c r="E27" s="7"/>
      <c r="F27" s="85"/>
      <c r="G27" s="86"/>
      <c r="H27" s="86"/>
      <c r="I27" s="86"/>
      <c r="J27" s="107"/>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row>
    <row r="28" spans="1:135" customFormat="1" ht="16" thickBot="1" x14ac:dyDescent="0.25">
      <c r="A28" s="123" t="s">
        <v>33</v>
      </c>
      <c r="B28" s="124">
        <f>H25/4</f>
        <v>0.25</v>
      </c>
      <c r="C28" s="7"/>
      <c r="D28" s="7"/>
      <c r="E28" s="7"/>
      <c r="F28" s="85"/>
      <c r="G28" s="86"/>
      <c r="H28" s="86"/>
      <c r="I28" s="86"/>
      <c r="J28" s="107"/>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row>
    <row r="29" spans="1:135" customFormat="1" ht="16" thickBot="1" x14ac:dyDescent="0.25">
      <c r="A29" s="123" t="s">
        <v>35</v>
      </c>
      <c r="B29" s="124">
        <f>I25/4</f>
        <v>0</v>
      </c>
      <c r="C29" s="7"/>
      <c r="D29" s="7"/>
      <c r="E29" s="7"/>
      <c r="F29" s="85"/>
      <c r="G29" s="86"/>
      <c r="H29" s="86"/>
      <c r="I29" s="86"/>
      <c r="J29" s="107"/>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row>
    <row r="30" spans="1:135" s="3" customFormat="1" ht="28.5" customHeight="1" thickBot="1" x14ac:dyDescent="0.25">
      <c r="A30" s="91"/>
      <c r="B30" s="129" t="s">
        <v>101</v>
      </c>
      <c r="C30" s="9"/>
      <c r="D30" s="9"/>
      <c r="E30" s="9"/>
      <c r="F30" s="90"/>
      <c r="G30" s="90"/>
      <c r="H30" s="90"/>
      <c r="I30" s="90"/>
      <c r="J30" s="103"/>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row>
    <row r="31" spans="1:135" s="3" customFormat="1" ht="63" customHeight="1" thickBot="1" x14ac:dyDescent="0.25">
      <c r="A31" s="127" t="s">
        <v>31</v>
      </c>
      <c r="B31" s="40" t="str">
        <f>IF(AND(B27=0%,B28=0%,B29=0%),0,(IF(AND(B27&gt;=B28,B27&gt;=B29),"Red",(IF(AND(B28&gt;B27,B28&gt;=B29),"Amber",(IF(AND(B29&gt;B28,B29&gt;B27),"Green",1)))))))</f>
        <v>Red</v>
      </c>
      <c r="C31" s="89"/>
      <c r="D31" s="89"/>
      <c r="E31" s="89"/>
      <c r="F31" s="89"/>
      <c r="G31" s="89"/>
      <c r="H31" s="89"/>
      <c r="I31" s="89"/>
      <c r="J31" s="109"/>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row>
    <row r="32" spans="1:135" s="3" customFormat="1" ht="38" customHeight="1" thickBot="1" x14ac:dyDescent="0.25">
      <c r="A32" s="220" t="s">
        <v>81</v>
      </c>
      <c r="B32" s="221"/>
      <c r="C32" s="221"/>
      <c r="D32" s="221"/>
      <c r="E32" s="221"/>
      <c r="F32" s="221"/>
      <c r="G32" s="221"/>
      <c r="H32" s="221"/>
      <c r="I32" s="221"/>
      <c r="J32" s="222"/>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row>
    <row r="33" spans="1:135" s="3" customFormat="1" ht="209" customHeight="1" thickBot="1" x14ac:dyDescent="0.25">
      <c r="A33" s="211" t="s">
        <v>91</v>
      </c>
      <c r="B33" s="203" t="s">
        <v>51</v>
      </c>
      <c r="C33" s="64" t="s">
        <v>9</v>
      </c>
      <c r="D33" s="64"/>
      <c r="E33" s="64"/>
      <c r="F33" s="78" t="s">
        <v>3</v>
      </c>
      <c r="G33" s="79">
        <f>IF(C33="x",2,"No")</f>
        <v>2</v>
      </c>
      <c r="H33" s="79" t="str">
        <f t="shared" ref="H33:H40" si="2">IF(D33="x",1,"No")</f>
        <v>No</v>
      </c>
      <c r="I33" s="79" t="str">
        <f t="shared" ref="I33:I40" si="3">IF(E33="x",0,"No")</f>
        <v>No</v>
      </c>
      <c r="J33" s="13"/>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row>
    <row r="34" spans="1:135" s="3" customFormat="1" ht="164" customHeight="1" thickBot="1" x14ac:dyDescent="0.25">
      <c r="A34" s="211" t="s">
        <v>92</v>
      </c>
      <c r="B34" s="128" t="s">
        <v>135</v>
      </c>
      <c r="C34" s="64"/>
      <c r="D34" s="64" t="s">
        <v>9</v>
      </c>
      <c r="E34" s="64"/>
      <c r="F34" s="78" t="s">
        <v>0</v>
      </c>
      <c r="G34" s="79" t="str">
        <f t="shared" ref="G34:G40" si="4">IF(C34="x",2,"No")</f>
        <v>No</v>
      </c>
      <c r="H34" s="79">
        <f t="shared" si="2"/>
        <v>1</v>
      </c>
      <c r="I34" s="79" t="str">
        <f t="shared" si="3"/>
        <v>No</v>
      </c>
      <c r="J34" s="13"/>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row>
    <row r="35" spans="1:135" s="2" customFormat="1" ht="136" customHeight="1" thickBot="1" x14ac:dyDescent="0.25">
      <c r="A35" s="211" t="s">
        <v>93</v>
      </c>
      <c r="B35" s="128" t="s">
        <v>136</v>
      </c>
      <c r="C35" s="64"/>
      <c r="D35" s="64"/>
      <c r="E35" s="64" t="s">
        <v>9</v>
      </c>
      <c r="F35" s="78" t="s">
        <v>62</v>
      </c>
      <c r="G35" s="79" t="str">
        <f t="shared" si="4"/>
        <v>No</v>
      </c>
      <c r="H35" s="79" t="str">
        <f t="shared" si="2"/>
        <v>No</v>
      </c>
      <c r="I35" s="79">
        <f t="shared" si="3"/>
        <v>0</v>
      </c>
      <c r="J35" s="155" t="s">
        <v>60</v>
      </c>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row>
    <row r="36" spans="1:135" s="2" customFormat="1" ht="132" customHeight="1" thickBot="1" x14ac:dyDescent="0.25">
      <c r="A36" s="211" t="s">
        <v>94</v>
      </c>
      <c r="B36" s="130" t="s">
        <v>137</v>
      </c>
      <c r="C36" s="64"/>
      <c r="D36" s="64"/>
      <c r="E36" s="64"/>
      <c r="F36" s="78" t="s">
        <v>63</v>
      </c>
      <c r="G36" s="79" t="str">
        <f t="shared" si="4"/>
        <v>No</v>
      </c>
      <c r="H36" s="79" t="str">
        <f t="shared" si="2"/>
        <v>No</v>
      </c>
      <c r="I36" s="79" t="str">
        <f t="shared" si="3"/>
        <v>No</v>
      </c>
      <c r="J36" s="69"/>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row>
    <row r="37" spans="1:135" s="2" customFormat="1" ht="168.75" customHeight="1" thickBot="1" x14ac:dyDescent="0.25">
      <c r="A37" s="211" t="s">
        <v>95</v>
      </c>
      <c r="B37" s="203" t="s">
        <v>52</v>
      </c>
      <c r="C37" s="64"/>
      <c r="D37" s="64"/>
      <c r="E37" s="64"/>
      <c r="F37" s="78" t="s">
        <v>1</v>
      </c>
      <c r="G37" s="79" t="str">
        <f t="shared" si="4"/>
        <v>No</v>
      </c>
      <c r="H37" s="79" t="str">
        <f t="shared" si="2"/>
        <v>No</v>
      </c>
      <c r="I37" s="79" t="str">
        <f t="shared" si="3"/>
        <v>No</v>
      </c>
      <c r="J37" s="155" t="s">
        <v>61</v>
      </c>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row>
    <row r="38" spans="1:135" s="3" customFormat="1" ht="201" customHeight="1" thickBot="1" x14ac:dyDescent="0.25">
      <c r="A38" s="211" t="s">
        <v>96</v>
      </c>
      <c r="B38" s="128" t="s">
        <v>20</v>
      </c>
      <c r="C38" s="64"/>
      <c r="D38" s="64"/>
      <c r="E38" s="64"/>
      <c r="F38" s="78" t="s">
        <v>66</v>
      </c>
      <c r="G38" s="79" t="str">
        <f t="shared" si="4"/>
        <v>No</v>
      </c>
      <c r="H38" s="79" t="str">
        <f t="shared" si="2"/>
        <v>No</v>
      </c>
      <c r="I38" s="79" t="str">
        <f t="shared" si="3"/>
        <v>No</v>
      </c>
      <c r="J38" s="155" t="s">
        <v>17</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row>
    <row r="39" spans="1:135" s="3" customFormat="1" ht="221" customHeight="1" thickBot="1" x14ac:dyDescent="0.25">
      <c r="A39" s="211" t="s">
        <v>97</v>
      </c>
      <c r="B39" s="128" t="s">
        <v>138</v>
      </c>
      <c r="C39" s="64"/>
      <c r="D39" s="64"/>
      <c r="E39" s="64"/>
      <c r="F39" s="78" t="s">
        <v>65</v>
      </c>
      <c r="G39" s="79" t="str">
        <f t="shared" si="4"/>
        <v>No</v>
      </c>
      <c r="H39" s="79" t="str">
        <f t="shared" si="2"/>
        <v>No</v>
      </c>
      <c r="I39" s="79" t="str">
        <f t="shared" si="3"/>
        <v>No</v>
      </c>
      <c r="J39" s="155" t="s">
        <v>18</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row>
    <row r="40" spans="1:135" s="3" customFormat="1" ht="160" customHeight="1" thickBot="1" x14ac:dyDescent="0.25">
      <c r="A40" s="211" t="s">
        <v>98</v>
      </c>
      <c r="B40" s="128" t="s">
        <v>139</v>
      </c>
      <c r="C40" s="73"/>
      <c r="D40" s="73"/>
      <c r="E40" s="64"/>
      <c r="F40" s="78" t="s">
        <v>78</v>
      </c>
      <c r="G40" s="79" t="str">
        <f t="shared" si="4"/>
        <v>No</v>
      </c>
      <c r="H40" s="79" t="str">
        <f t="shared" si="2"/>
        <v>No</v>
      </c>
      <c r="I40" s="79" t="str">
        <f t="shared" si="3"/>
        <v>No</v>
      </c>
      <c r="J40" s="75"/>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row>
    <row r="41" spans="1:135" s="2" customFormat="1" ht="24" customHeight="1" thickBot="1" x14ac:dyDescent="0.25">
      <c r="A41" s="120" t="s">
        <v>43</v>
      </c>
      <c r="B41" s="131"/>
      <c r="C41" s="152"/>
      <c r="D41" s="152"/>
      <c r="E41" s="92"/>
      <c r="F41" s="92"/>
      <c r="G41" s="81">
        <f>COUNT(G33:G40)</f>
        <v>1</v>
      </c>
      <c r="H41" s="82">
        <f>COUNT(H33:H40)</f>
        <v>1</v>
      </c>
      <c r="I41" s="105">
        <f>COUNT(I33:I40)</f>
        <v>1</v>
      </c>
      <c r="J41" s="74">
        <f>SUM(G41:I41)</f>
        <v>3</v>
      </c>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row>
    <row r="42" spans="1:135" s="1" customFormat="1" ht="17" thickBot="1" x14ac:dyDescent="0.25">
      <c r="A42" s="132"/>
      <c r="B42" s="132"/>
      <c r="C42" s="12"/>
      <c r="D42" s="12"/>
      <c r="E42" s="12"/>
      <c r="F42" s="93"/>
      <c r="G42" s="93"/>
      <c r="H42" s="93"/>
      <c r="I42" s="93"/>
      <c r="J42" s="111"/>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row>
    <row r="43" spans="1:135" s="2" customFormat="1" ht="15" thickBot="1" x14ac:dyDescent="0.25">
      <c r="A43" s="133" t="s">
        <v>34</v>
      </c>
      <c r="B43" s="27">
        <f>G41/8</f>
        <v>0.125</v>
      </c>
      <c r="C43" s="14"/>
      <c r="D43" s="14"/>
      <c r="E43" s="14"/>
      <c r="F43" s="94"/>
      <c r="G43" s="94"/>
      <c r="H43" s="94"/>
      <c r="I43" s="94"/>
      <c r="J43" s="112"/>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row>
    <row r="44" spans="1:135" s="2" customFormat="1" ht="15" thickBot="1" x14ac:dyDescent="0.25">
      <c r="A44" s="133" t="s">
        <v>33</v>
      </c>
      <c r="B44" s="27">
        <f>H41/8</f>
        <v>0.125</v>
      </c>
      <c r="C44" s="14"/>
      <c r="D44" s="14"/>
      <c r="E44" s="14"/>
      <c r="F44" s="94"/>
      <c r="G44" s="94"/>
      <c r="H44" s="94"/>
      <c r="I44" s="94"/>
      <c r="J44" s="112"/>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row>
    <row r="45" spans="1:135" s="2" customFormat="1" ht="15" thickBot="1" x14ac:dyDescent="0.25">
      <c r="A45" s="133" t="s">
        <v>35</v>
      </c>
      <c r="B45" s="27">
        <f>I41/8</f>
        <v>0.125</v>
      </c>
      <c r="C45" s="14"/>
      <c r="D45" s="14"/>
      <c r="E45" s="14"/>
      <c r="F45" s="94"/>
      <c r="G45" s="94"/>
      <c r="H45" s="94"/>
      <c r="I45" s="94"/>
      <c r="J45" s="112"/>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row>
    <row r="46" spans="1:135" s="2" customFormat="1" ht="28.5" customHeight="1" thickBot="1" x14ac:dyDescent="0.25">
      <c r="A46" s="129" t="s">
        <v>102</v>
      </c>
      <c r="B46" s="129"/>
      <c r="C46" s="76"/>
      <c r="D46" s="76"/>
      <c r="E46" s="76"/>
      <c r="F46" s="95"/>
      <c r="G46" s="95"/>
      <c r="H46" s="95"/>
      <c r="I46" s="95"/>
      <c r="J46" s="113"/>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row>
    <row r="47" spans="1:135" s="2" customFormat="1" ht="65.25" customHeight="1" thickBot="1" x14ac:dyDescent="0.25">
      <c r="A47" s="134" t="s">
        <v>31</v>
      </c>
      <c r="B47" s="40" t="str">
        <f>IF(AND(B43=0%,B44=0%,B45=0%),0,(IF(AND(B43&gt;=B44,B43&gt;=B45),"Red",(IF(AND(B44&gt;B43,B44&gt;=B45),"Amber",(IF(AND(B45&gt;B44,B45&gt;B43),"Green",1)))))))</f>
        <v>Red</v>
      </c>
      <c r="C47" s="70"/>
      <c r="D47" s="70"/>
      <c r="E47" s="70"/>
      <c r="F47" s="96"/>
      <c r="G47" s="96"/>
      <c r="H47" s="96"/>
      <c r="I47" s="96"/>
      <c r="J47" s="114"/>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row>
    <row r="48" spans="1:135" s="3" customFormat="1" ht="28.5" customHeight="1" thickBot="1" x14ac:dyDescent="0.25">
      <c r="A48" s="135" t="s">
        <v>103</v>
      </c>
      <c r="B48" s="136"/>
      <c r="C48" s="10"/>
      <c r="D48" s="71"/>
      <c r="E48" s="71"/>
      <c r="F48" s="97"/>
      <c r="G48" s="97"/>
      <c r="H48" s="97"/>
      <c r="I48" s="97"/>
      <c r="J48" s="110"/>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row>
    <row r="49" spans="1:135" s="3" customFormat="1" ht="39.75" customHeight="1" thickBot="1" x14ac:dyDescent="0.25">
      <c r="A49" s="137" t="s">
        <v>45</v>
      </c>
      <c r="B49" s="137" t="s">
        <v>54</v>
      </c>
      <c r="C49" s="6" t="s">
        <v>55</v>
      </c>
      <c r="D49" s="12"/>
      <c r="E49" s="8"/>
      <c r="F49" s="98"/>
      <c r="G49" s="98"/>
      <c r="H49" s="98"/>
      <c r="I49" s="98"/>
      <c r="J49" s="115"/>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row>
    <row r="50" spans="1:135" s="3" customFormat="1" ht="31.5" customHeight="1" thickBot="1" x14ac:dyDescent="0.25">
      <c r="A50" s="138" t="s">
        <v>79</v>
      </c>
      <c r="B50" s="40" t="str">
        <f>B19</f>
        <v>Red</v>
      </c>
      <c r="C50" s="145"/>
      <c r="D50" s="146"/>
      <c r="E50" s="146"/>
      <c r="F50" s="146"/>
      <c r="G50" s="146"/>
      <c r="H50" s="146"/>
      <c r="I50" s="146"/>
      <c r="J50" s="14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row>
    <row r="51" spans="1:135" s="3" customFormat="1" ht="29.25" customHeight="1" thickBot="1" x14ac:dyDescent="0.25">
      <c r="A51" s="139" t="s">
        <v>80</v>
      </c>
      <c r="B51" s="40" t="str">
        <f>B31</f>
        <v>Red</v>
      </c>
      <c r="C51" s="148"/>
      <c r="D51" s="149"/>
      <c r="E51" s="149"/>
      <c r="F51" s="146"/>
      <c r="G51" s="149"/>
      <c r="H51" s="149"/>
      <c r="I51" s="149"/>
      <c r="J51" s="32"/>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row>
    <row r="52" spans="1:135" s="3" customFormat="1" ht="34.5" customHeight="1" thickBot="1" x14ac:dyDescent="0.25">
      <c r="A52" s="139" t="s">
        <v>81</v>
      </c>
      <c r="B52" s="40" t="str">
        <f>B47</f>
        <v>Red</v>
      </c>
      <c r="C52" s="150"/>
      <c r="D52" s="23"/>
      <c r="E52" s="23"/>
      <c r="F52" s="146"/>
      <c r="G52" s="23"/>
      <c r="H52" s="23"/>
      <c r="I52" s="23"/>
      <c r="J52" s="151" t="s">
        <v>106</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row>
    <row r="53" spans="1:135" s="30" customFormat="1" ht="24.75" customHeight="1" thickBot="1" x14ac:dyDescent="0.25">
      <c r="A53" s="110"/>
      <c r="B53" s="110"/>
      <c r="C53" s="63" t="s">
        <v>39</v>
      </c>
      <c r="D53" s="10"/>
      <c r="E53" s="10"/>
      <c r="F53" s="91"/>
      <c r="G53" s="91"/>
      <c r="H53" s="91"/>
      <c r="I53" s="91"/>
      <c r="J53" s="110"/>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row>
    <row r="54" spans="1:135" s="3" customFormat="1" ht="22.5" customHeight="1" thickBot="1" x14ac:dyDescent="0.25">
      <c r="A54" s="140" t="s">
        <v>36</v>
      </c>
      <c r="B54" s="33">
        <f>SUM(G13+G25+G41)</f>
        <v>3</v>
      </c>
      <c r="C54" s="65">
        <f>B54/19</f>
        <v>0.15789473684210525</v>
      </c>
      <c r="D54" s="7"/>
      <c r="E54" s="7"/>
      <c r="F54" s="85"/>
      <c r="G54" s="85"/>
      <c r="H54" s="85"/>
      <c r="I54" s="85"/>
      <c r="J54" s="10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row>
    <row r="55" spans="1:135" s="3" customFormat="1" ht="21" customHeight="1" thickBot="1" x14ac:dyDescent="0.25">
      <c r="A55" s="141" t="s">
        <v>37</v>
      </c>
      <c r="B55" s="33">
        <f>SUM(H13+H25+H41)</f>
        <v>3</v>
      </c>
      <c r="C55" s="65">
        <f>B55/19</f>
        <v>0.15789473684210525</v>
      </c>
      <c r="D55" s="7"/>
      <c r="E55" s="7"/>
      <c r="F55" s="85"/>
      <c r="G55" s="85"/>
      <c r="H55" s="85"/>
      <c r="I55" s="85"/>
      <c r="J55" s="10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row>
    <row r="56" spans="1:135" s="3" customFormat="1" ht="23.25" customHeight="1" thickBot="1" x14ac:dyDescent="0.25">
      <c r="A56" s="142" t="s">
        <v>38</v>
      </c>
      <c r="B56" s="33">
        <f>SUM(I13+I25+I41)</f>
        <v>2</v>
      </c>
      <c r="C56" s="65">
        <f>B56/19</f>
        <v>0.10526315789473684</v>
      </c>
      <c r="D56" s="11"/>
      <c r="E56" s="11"/>
      <c r="F56" s="99"/>
      <c r="G56" s="100"/>
      <c r="H56" s="100"/>
      <c r="I56" s="100"/>
      <c r="J56" s="116"/>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row>
    <row r="57" spans="1:135" s="3" customFormat="1" ht="60.75" customHeight="1" thickBot="1" x14ac:dyDescent="0.25">
      <c r="A57" s="77" t="s">
        <v>53</v>
      </c>
      <c r="B57" s="67" t="s">
        <v>25</v>
      </c>
      <c r="C57" s="41" t="s">
        <v>6</v>
      </c>
      <c r="D57" s="7"/>
      <c r="E57" s="7"/>
      <c r="F57" s="85"/>
      <c r="G57" s="85"/>
      <c r="H57" s="85"/>
      <c r="I57" s="85"/>
      <c r="J57" s="10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row>
    <row r="58" spans="1:135" ht="16" x14ac:dyDescent="0.2">
      <c r="A58" s="46"/>
      <c r="B58" s="46"/>
      <c r="C58" s="46"/>
      <c r="D58" s="47"/>
      <c r="E58" s="47"/>
      <c r="G58" s="47"/>
      <c r="H58" s="47"/>
      <c r="I58" s="47"/>
      <c r="J58" s="47"/>
    </row>
  </sheetData>
  <sheetProtection sheet="1" objects="1" scenarios="1" selectLockedCells="1"/>
  <customSheetViews>
    <customSheetView guid="{D00B89C2-7293-45F9-93FA-58E457AAD72B}" showPageBreaks="1" showGridLines="0" fitToPage="1" printArea="1">
      <pane ySplit="3" topLeftCell="A7" activePane="bottomLeft" state="frozenSplit"/>
      <selection pane="bottomLeft" activeCell="C9" sqref="C9"/>
      <rowBreaks count="16" manualBreakCount="16">
        <brk id="11" max="9" man="1"/>
        <brk id="22" max="9" man="1"/>
        <brk id="31" max="9" man="1"/>
        <brk id="40" max="16383" man="1"/>
        <brk id="49" max="9" man="1"/>
        <brk id="64" max="9" man="1"/>
        <brk id="78" max="9" man="1"/>
        <brk id="94" max="9" man="1"/>
        <brk id="113" max="9" man="1"/>
        <brk id="127" max="9" man="1"/>
        <brk id="137" max="9" man="1"/>
        <brk id="155" max="9" man="1"/>
        <brk id="169" max="9" man="1"/>
        <brk id="181" max="9" man="1"/>
        <brk id="199" max="9" man="1"/>
        <brk id="211" max="9" man="1"/>
      </rowBreaks>
      <colBreaks count="1" manualBreakCount="1">
        <brk id="10" max="1048575" man="1"/>
      </colBreaks>
      <pageMargins left="0.51181102362204722" right="0.31496062992125984" top="0.31496062992125984" bottom="0.74803149606299213" header="0.31496062992125984" footer="0.31496062992125984"/>
      <pageSetup paperSize="9" scale="76" fitToHeight="0" orientation="landscape"/>
      <headerFooter>
        <oddFooter>Page &amp;P</oddFooter>
      </headerFooter>
    </customSheetView>
  </customSheetViews>
  <mergeCells count="4">
    <mergeCell ref="A3:A4"/>
    <mergeCell ref="A5:J5"/>
    <mergeCell ref="A20:J20"/>
    <mergeCell ref="A32:J32"/>
  </mergeCells>
  <phoneticPr fontId="0" type="noConversion"/>
  <conditionalFormatting sqref="G21:G24 G6:G12 G33:G40">
    <cfRule type="cellIs" dxfId="13" priority="1908" stopIfTrue="1" operator="equal">
      <formula>2</formula>
    </cfRule>
  </conditionalFormatting>
  <conditionalFormatting sqref="H33:H40 H6:H12 H21:H24">
    <cfRule type="cellIs" dxfId="12" priority="1906" stopIfTrue="1" operator="equal">
      <formula>1</formula>
    </cfRule>
  </conditionalFormatting>
  <conditionalFormatting sqref="B47 B50:B52 B31 B54:B57 B19">
    <cfRule type="cellIs" dxfId="11" priority="1946" stopIfTrue="1" operator="equal">
      <formula>"green"</formula>
    </cfRule>
    <cfRule type="cellIs" dxfId="10" priority="1947" stopIfTrue="1" operator="equal">
      <formula>"amber"</formula>
    </cfRule>
    <cfRule type="containsText" dxfId="9" priority="1948" stopIfTrue="1" operator="containsText" text="red">
      <formula>NOT(ISERROR(SEARCH("red",B19)))</formula>
    </cfRule>
  </conditionalFormatting>
  <conditionalFormatting sqref="I6:I12 I21:I24 I33:I40">
    <cfRule type="cellIs" dxfId="8" priority="139" stopIfTrue="1" operator="equal">
      <formula>0</formula>
    </cfRule>
  </conditionalFormatting>
  <hyperlinks>
    <hyperlink ref="B2" location="Guidance!A1" display="(Click here for instructions on how to use this document or select the 'instructions' tab below)"/>
    <hyperlink ref="A5" r:id="rId1"/>
    <hyperlink ref="B5" r:id="rId2" display="http://fraudmanagementresourcecentre.com/prevention/"/>
    <hyperlink ref="C5" r:id="rId3" display="http://fraudmanagementresourcecentre.com/prevention/"/>
    <hyperlink ref="D5" r:id="rId4" display="http://fraudmanagementresourcecentre.com/prevention/"/>
    <hyperlink ref="E5" r:id="rId5" display="http://fraudmanagementresourcecentre.com/prevention/"/>
    <hyperlink ref="F5" r:id="rId6" display="http://fraudmanagementresourcecentre.com/prevention/"/>
    <hyperlink ref="G5" r:id="rId7" display="http://fraudmanagementresourcecentre.com/prevention/"/>
    <hyperlink ref="H5" r:id="rId8" display="http://fraudmanagementresourcecentre.com/prevention/"/>
    <hyperlink ref="I5" r:id="rId9" display="http://fraudmanagementresourcecentre.com/prevention/"/>
    <hyperlink ref="J5" r:id="rId10" display="http://fraudmanagementresourcecentre.com/prevention/"/>
    <hyperlink ref="A20" r:id="rId11"/>
    <hyperlink ref="B20" r:id="rId12" display="http://fraudmanagementresourcecentre.com/deterrence/"/>
    <hyperlink ref="C20" r:id="rId13" display="http://fraudmanagementresourcecentre.com/deterrence/"/>
    <hyperlink ref="D20" r:id="rId14" display="http://fraudmanagementresourcecentre.com/deterrence/"/>
    <hyperlink ref="E20" r:id="rId15" display="http://fraudmanagementresourcecentre.com/deterrence/"/>
    <hyperlink ref="F20" r:id="rId16" display="http://fraudmanagementresourcecentre.com/deterrence/"/>
    <hyperlink ref="G20" r:id="rId17" display="http://fraudmanagementresourcecentre.com/deterrence/"/>
    <hyperlink ref="H20" r:id="rId18" display="http://fraudmanagementresourcecentre.com/deterrence/"/>
    <hyperlink ref="I20" r:id="rId19" display="http://fraudmanagementresourcecentre.com/deterrence/"/>
    <hyperlink ref="J20" r:id="rId20" display="http://fraudmanagementresourcecentre.com/deterrence/"/>
    <hyperlink ref="A32" r:id="rId21"/>
    <hyperlink ref="B32" r:id="rId22" display="http://fraudmanagementresourcecentre.com/response/"/>
    <hyperlink ref="C32" r:id="rId23" display="http://fraudmanagementresourcecentre.com/response/"/>
    <hyperlink ref="D32" r:id="rId24" display="http://fraudmanagementresourcecentre.com/response/"/>
    <hyperlink ref="E32" r:id="rId25" display="http://fraudmanagementresourcecentre.com/response/"/>
    <hyperlink ref="F32" r:id="rId26" display="http://fraudmanagementresourcecentre.com/response/"/>
    <hyperlink ref="G32" r:id="rId27" display="http://fraudmanagementresourcecentre.com/response/"/>
    <hyperlink ref="H32" r:id="rId28" display="http://fraudmanagementresourcecentre.com/response/"/>
    <hyperlink ref="I32" r:id="rId29" display="http://fraudmanagementresourcecentre.com/response/"/>
    <hyperlink ref="J32" r:id="rId30" display="http://fraudmanagementresourcecentre.com/response/"/>
    <hyperlink ref="A6" r:id="rId31" display="1A _x000d_Risk Management"/>
    <hyperlink ref="A7" r:id="rId32"/>
    <hyperlink ref="A8" r:id="rId33"/>
    <hyperlink ref="A9" r:id="rId34"/>
    <hyperlink ref="A10" r:id="rId35"/>
    <hyperlink ref="A11" r:id="rId36"/>
    <hyperlink ref="A12" r:id="rId37"/>
    <hyperlink ref="A21" r:id="rId38"/>
    <hyperlink ref="A24" r:id="rId39"/>
    <hyperlink ref="A22" r:id="rId40"/>
    <hyperlink ref="A23" r:id="rId41"/>
    <hyperlink ref="A33" r:id="rId42"/>
    <hyperlink ref="A34" r:id="rId43"/>
    <hyperlink ref="A35" r:id="rId44"/>
    <hyperlink ref="A36" r:id="rId45"/>
    <hyperlink ref="A37" r:id="rId46"/>
    <hyperlink ref="A38" r:id="rId47"/>
    <hyperlink ref="A39" r:id="rId48"/>
    <hyperlink ref="A40" r:id="rId49"/>
  </hyperlinks>
  <pageMargins left="0.51181102362204722" right="0.31496062992125984" top="0.31496062992125984" bottom="0.74803149606299213" header="0.31496062992125984" footer="0.31496062992125984"/>
  <pageSetup paperSize="9" scale="69" fitToHeight="0" orientation="landscape"/>
  <headerFooter>
    <oddFooter>Page &amp;P</oddFooter>
  </headerFooter>
  <rowBreaks count="5" manualBreakCount="5">
    <brk id="9" max="9" man="1"/>
    <brk id="6" max="9" man="1"/>
    <brk id="22" max="9" man="1"/>
    <brk id="38" max="9" man="1"/>
    <brk id="47" max="9" man="1"/>
  </rowBreaks>
  <colBreaks count="1" manualBreakCount="1">
    <brk id="10" max="1048575" man="1"/>
  </colBreaks>
  <cellWatches>
    <cellWatch r="F57"/>
  </cellWatches>
  <drawing r:id="rId5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G12" sqref="G12"/>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C24" sqref="C24"/>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H24" sqref="H24"/>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B24"/>
  <sheetViews>
    <sheetView showGridLines="0" showRowColHeaders="0" workbookViewId="0">
      <selection activeCell="I26" sqref="I26"/>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G5:H7"/>
  <sheetViews>
    <sheetView showGridLines="0" showRowColHeaders="0" workbookViewId="0">
      <pane xSplit="17" topLeftCell="R1" activePane="topRight" state="frozen"/>
      <selection pane="topRight" activeCell="L31" sqref="L31"/>
    </sheetView>
  </sheetViews>
  <sheetFormatPr baseColWidth="10" defaultRowHeight="15" x14ac:dyDescent="0.2"/>
  <cols>
    <col min="1" max="1" width="16.6640625" customWidth="1"/>
    <col min="2" max="2" width="12.33203125" bestFit="1" customWidth="1"/>
    <col min="4" max="4" width="15.33203125" customWidth="1"/>
    <col min="7" max="7" width="18.33203125" customWidth="1"/>
  </cols>
  <sheetData>
    <row r="5" spans="7:8" ht="24" x14ac:dyDescent="0.3">
      <c r="G5" s="178"/>
      <c r="H5" s="179"/>
    </row>
    <row r="6" spans="7:8" ht="24" x14ac:dyDescent="0.3">
      <c r="G6" s="178"/>
      <c r="H6" s="181"/>
    </row>
    <row r="7" spans="7:8" ht="24" x14ac:dyDescent="0.3">
      <c r="G7" s="178"/>
      <c r="H7" s="180"/>
    </row>
  </sheetData>
  <phoneticPr fontId="62" type="noConversion"/>
  <conditionalFormatting sqref="H5">
    <cfRule type="iconSet" priority="16">
      <iconSet>
        <cfvo type="percent" val="0"/>
        <cfvo type="percent" val="33"/>
        <cfvo type="percent" val="67"/>
      </iconSet>
    </cfRule>
    <cfRule type="cellIs" dxfId="7" priority="18" stopIfTrue="1" operator="equal">
      <formula>"green"</formula>
    </cfRule>
    <cfRule type="cellIs" dxfId="6" priority="19" stopIfTrue="1" operator="equal">
      <formula>"amber"</formula>
    </cfRule>
  </conditionalFormatting>
  <conditionalFormatting sqref="H6">
    <cfRule type="cellIs" dxfId="5" priority="13" stopIfTrue="1" operator="equal">
      <formula>"green"</formula>
    </cfRule>
    <cfRule type="cellIs" dxfId="4" priority="14" stopIfTrue="1" operator="equal">
      <formula>"amber"</formula>
    </cfRule>
  </conditionalFormatting>
  <conditionalFormatting sqref="H7">
    <cfRule type="cellIs" dxfId="3" priority="1" stopIfTrue="1" operator="equal">
      <formula>"green"</formula>
    </cfRule>
    <cfRule type="cellIs" dxfId="2" priority="2" stopIfTrue="1" operator="equal">
      <formula>"amber"</formula>
    </cfRule>
    <cfRule type="containsText" dxfId="1" priority="3" stopIfTrue="1" operator="containsText" text="red">
      <formula>NOT(ISERROR(SEARCH("red",H7)))</formula>
    </cfRule>
  </conditionalFormatting>
  <pageMargins left="0.70000000000000007" right="0.70000000000000007" top="0.75000000000000011" bottom="0.75000000000000011" header="0.30000000000000004" footer="0.30000000000000004"/>
  <pageSetup paperSize="9" scale="57" orientation="landscape" horizontalDpi="0" verticalDpi="0"/>
  <drawing r:id="rId1"/>
  <extLst>
    <ext xmlns:x14="http://schemas.microsoft.com/office/spreadsheetml/2009/9/main" uri="{78C0D931-6437-407d-A8EE-F0AAD7539E65}">
      <x14:conditionalFormattings>
        <x14:conditionalFormatting xmlns:xm="http://schemas.microsoft.com/office/excel/2006/main">
          <x14:cfRule type="containsText" priority="20" stopIfTrue="1" operator="containsText" text="red" id="{42F6B970-A54C-A64C-A46A-3C376A3D14C2}">
            <xm:f>NOT(ISERROR(SEARCH("red",'Self Assessment Tool'!B1)))</xm:f>
            <x14:dxf>
              <font>
                <b/>
                <i val="0"/>
                <color theme="0"/>
                <name val="Cambria"/>
                <scheme val="none"/>
              </font>
              <fill>
                <patternFill>
                  <bgColor rgb="FFFF0000"/>
                </patternFill>
              </fill>
            </x14:dxf>
          </x14:cfRule>
          <xm:sqref>H5:H6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1"/>
  <sheetViews>
    <sheetView showGridLines="0" showRowColHeaders="0" workbookViewId="0">
      <pane xSplit="8" ySplit="1" topLeftCell="I2" activePane="bottomRight" state="frozen"/>
      <selection pane="topRight" activeCell="I1" sqref="I1"/>
      <selection pane="bottomLeft" activeCell="A2" sqref="A2"/>
      <selection pane="bottomRight" activeCell="D2" sqref="D2"/>
    </sheetView>
  </sheetViews>
  <sheetFormatPr baseColWidth="10" defaultRowHeight="15" x14ac:dyDescent="0.2"/>
  <cols>
    <col min="1" max="1" width="102.83203125" bestFit="1" customWidth="1"/>
    <col min="2" max="2" width="25.33203125" customWidth="1"/>
    <col min="3" max="3" width="23.5" customWidth="1"/>
    <col min="4" max="4" width="54.1640625" customWidth="1"/>
  </cols>
  <sheetData>
    <row r="1" spans="1:10" ht="25" thickBot="1" x14ac:dyDescent="0.35">
      <c r="A1" s="187" t="s">
        <v>119</v>
      </c>
      <c r="B1" s="187" t="s">
        <v>120</v>
      </c>
      <c r="C1" s="187" t="s">
        <v>121</v>
      </c>
      <c r="D1" s="187" t="s">
        <v>124</v>
      </c>
      <c r="E1" s="188"/>
      <c r="F1" s="182"/>
      <c r="G1" s="182"/>
      <c r="H1" s="182"/>
      <c r="I1" s="182"/>
      <c r="J1" s="182"/>
    </row>
    <row r="2" spans="1:10" ht="47" customHeight="1" thickBot="1" x14ac:dyDescent="0.25">
      <c r="A2" s="223" t="s">
        <v>109</v>
      </c>
      <c r="B2" s="189" t="s">
        <v>84</v>
      </c>
      <c r="C2" s="190">
        <f>IF('Self Assessment Tool'!C7="x",2,IF('Self Assessment Tool'!D7="x",1,IF('Self Assessment Tool'!E7="x",0,"No")))</f>
        <v>1</v>
      </c>
      <c r="D2" s="204"/>
    </row>
    <row r="3" spans="1:10" ht="57" customHeight="1" thickBot="1" x14ac:dyDescent="0.25">
      <c r="A3" s="225"/>
      <c r="B3" s="191" t="s">
        <v>83</v>
      </c>
      <c r="C3" s="190">
        <f>IF('Self Assessment Tool'!C8="x",2,IF('Self Assessment Tool'!D8="x",1,IF('Self Assessment Tool'!E8="x",0,"No")))</f>
        <v>0</v>
      </c>
      <c r="D3" s="205"/>
    </row>
    <row r="4" spans="1:10" ht="61" customHeight="1" thickBot="1" x14ac:dyDescent="0.25">
      <c r="A4" s="223" t="s">
        <v>110</v>
      </c>
      <c r="B4" s="192" t="s">
        <v>86</v>
      </c>
      <c r="C4" s="190" t="str">
        <f>IF('Self Assessment Tool'!C11="x",2,IF('Self Assessment Tool'!D11="x",1,IF('Self Assessment Tool'!E11="x",0,"No")))</f>
        <v>No</v>
      </c>
      <c r="D4" s="204"/>
    </row>
    <row r="5" spans="1:10" ht="49" customHeight="1" thickBot="1" x14ac:dyDescent="0.25">
      <c r="A5" s="224"/>
      <c r="B5" s="193" t="s">
        <v>95</v>
      </c>
      <c r="C5" s="190" t="str">
        <f>IF('Self Assessment Tool'!C37="x",2,IF('Self Assessment Tool'!D37="x",1,IF('Self Assessment Tool'!E37="x",0,"No")))</f>
        <v>No</v>
      </c>
      <c r="D5" s="206"/>
      <c r="F5" s="11"/>
    </row>
    <row r="6" spans="1:10" ht="48" customHeight="1" thickBot="1" x14ac:dyDescent="0.25">
      <c r="A6" s="225"/>
      <c r="B6" s="193" t="s">
        <v>94</v>
      </c>
      <c r="C6" s="190" t="str">
        <f>IF('Self Assessment Tool'!C36="x",2,IF('Self Assessment Tool'!D36="x",1,IF('Self Assessment Tool'!E36="x",0,"No")))</f>
        <v>No</v>
      </c>
      <c r="D6" s="205"/>
    </row>
    <row r="7" spans="1:10" ht="55" customHeight="1" thickBot="1" x14ac:dyDescent="0.25">
      <c r="A7" s="223" t="s">
        <v>111</v>
      </c>
      <c r="B7" s="194" t="s">
        <v>91</v>
      </c>
      <c r="C7" s="190">
        <f>IF('Self Assessment Tool'!C33="x",2,IF('Self Assessment Tool'!D33="x",1,IF('Self Assessment Tool'!E33="x",0,"No")))</f>
        <v>2</v>
      </c>
      <c r="D7" s="204"/>
    </row>
    <row r="8" spans="1:10" ht="49" customHeight="1" thickBot="1" x14ac:dyDescent="0.25">
      <c r="A8" s="225"/>
      <c r="B8" s="195" t="s">
        <v>88</v>
      </c>
      <c r="C8" s="190">
        <f>IF('Self Assessment Tool'!C21="x",2,IF('Self Assessment Tool'!D21="x",1,IF('Self Assessment Tool'!E21="x",0,"No")))</f>
        <v>2</v>
      </c>
      <c r="D8" s="205"/>
    </row>
    <row r="9" spans="1:10" ht="58" thickBot="1" x14ac:dyDescent="0.25">
      <c r="A9" s="185" t="s">
        <v>112</v>
      </c>
      <c r="B9" s="196" t="s">
        <v>89</v>
      </c>
      <c r="C9" s="190" t="str">
        <f>IF('Self Assessment Tool'!C23="x",2,IF('Self Assessment Tool'!D23="x",1,IF('Self Assessment Tool'!E23="x",0,"No")))</f>
        <v>No</v>
      </c>
      <c r="D9" s="207"/>
    </row>
    <row r="10" spans="1:10" ht="39" thickBot="1" x14ac:dyDescent="0.3">
      <c r="A10" s="186" t="s">
        <v>113</v>
      </c>
      <c r="B10" s="191" t="s">
        <v>122</v>
      </c>
      <c r="C10" s="190">
        <f>IF('Self Assessment Tool'!C6="x",2,IF('Self Assessment Tool'!D6="x",1,IF('Self Assessment Tool'!E6="x",0,"No")))</f>
        <v>2</v>
      </c>
      <c r="D10" s="207"/>
    </row>
    <row r="11" spans="1:10" ht="56" customHeight="1" thickBot="1" x14ac:dyDescent="0.25">
      <c r="A11" s="223" t="s">
        <v>114</v>
      </c>
      <c r="B11" s="197" t="s">
        <v>105</v>
      </c>
      <c r="C11" s="190" t="str">
        <f>IF('Self Assessment Tool'!C24="x",2,IF('Self Assessment Tool'!D24="x",1,IF('Self Assessment Tool'!E24="x",0,"No")))</f>
        <v>No</v>
      </c>
      <c r="D11" s="204"/>
    </row>
    <row r="12" spans="1:10" ht="49" customHeight="1" thickBot="1" x14ac:dyDescent="0.25">
      <c r="A12" s="225"/>
      <c r="B12" s="195" t="s">
        <v>88</v>
      </c>
      <c r="C12" s="190">
        <f>IF('Self Assessment Tool'!C21="x",2,IF('Self Assessment Tool'!D21="x",1,IF('Self Assessment Tool'!E21="x",0,"No")))</f>
        <v>2</v>
      </c>
      <c r="D12" s="205"/>
    </row>
    <row r="13" spans="1:10" ht="38" customHeight="1" thickBot="1" x14ac:dyDescent="0.25">
      <c r="A13" s="223" t="s">
        <v>115</v>
      </c>
      <c r="B13" s="183" t="s">
        <v>92</v>
      </c>
      <c r="C13" s="190">
        <f>IF('Self Assessment Tool'!C34="x",2,IF('Self Assessment Tool'!D34="x",1,IF('Self Assessment Tool'!E34="x",0,"No")))</f>
        <v>1</v>
      </c>
      <c r="D13" s="204"/>
    </row>
    <row r="14" spans="1:10" ht="44" customHeight="1" thickBot="1" x14ac:dyDescent="0.25">
      <c r="A14" s="225"/>
      <c r="B14" s="184" t="s">
        <v>123</v>
      </c>
      <c r="C14" s="198">
        <f>IF('Self Assessment Tool'!C22="x",2,IF('Self Assessment Tool'!D22="x",1,IF('Self Assessment Tool'!E22="x",0,"No")))</f>
        <v>1</v>
      </c>
      <c r="D14" s="205"/>
    </row>
    <row r="15" spans="1:10" ht="39" thickBot="1" x14ac:dyDescent="0.3">
      <c r="A15" s="186" t="s">
        <v>116</v>
      </c>
      <c r="B15" s="199" t="s">
        <v>93</v>
      </c>
      <c r="C15" s="200">
        <f>IF('Self Assessment Tool'!C35="x",2,IF('Self Assessment Tool'!D35="x",1,IF('Self Assessment Tool'!E35="x",0,"No")))</f>
        <v>0</v>
      </c>
      <c r="D15" s="207"/>
    </row>
    <row r="16" spans="1:10" ht="58" customHeight="1" thickBot="1" x14ac:dyDescent="0.25">
      <c r="A16" s="223" t="s">
        <v>117</v>
      </c>
      <c r="B16" s="193" t="s">
        <v>96</v>
      </c>
      <c r="C16" s="190" t="str">
        <f>IF('Self Assessment Tool'!C38="x",2,IF('Self Assessment Tool'!D38="x",1,IF('Self Assessment Tool'!E38="x",0,"No")))</f>
        <v>No</v>
      </c>
      <c r="D16" s="204"/>
    </row>
    <row r="17" spans="1:4" ht="38" customHeight="1" thickBot="1" x14ac:dyDescent="0.25">
      <c r="A17" s="224"/>
      <c r="B17" s="193" t="s">
        <v>97</v>
      </c>
      <c r="C17" s="190" t="str">
        <f>IF('Self Assessment Tool'!C39="x",2,IF('Self Assessment Tool'!D39="x",1,IF('Self Assessment Tool'!E39="x",0,"No")))</f>
        <v>No</v>
      </c>
      <c r="D17" s="206"/>
    </row>
    <row r="18" spans="1:4" ht="36" customHeight="1" thickBot="1" x14ac:dyDescent="0.25">
      <c r="A18" s="225"/>
      <c r="B18" s="194" t="s">
        <v>98</v>
      </c>
      <c r="C18" s="190" t="str">
        <f>IF('Self Assessment Tool'!C40="x",2,IF('Self Assessment Tool'!D40="x",1,IF('Self Assessment Tool'!E40="x",0,"No")))</f>
        <v>No</v>
      </c>
      <c r="D18" s="205"/>
    </row>
    <row r="19" spans="1:4" ht="56" customHeight="1" thickBot="1" x14ac:dyDescent="0.25">
      <c r="A19" s="223" t="s">
        <v>118</v>
      </c>
      <c r="B19" s="191" t="s">
        <v>82</v>
      </c>
      <c r="C19" s="190" t="str">
        <f>IF('Self Assessment Tool'!C9="x",2,IF('Self Assessment Tool'!D9="x",1,IF('Self Assessment Tool'!E9="x",0,"No")))</f>
        <v>No</v>
      </c>
      <c r="D19" s="204"/>
    </row>
    <row r="20" spans="1:4" ht="58" thickBot="1" x14ac:dyDescent="0.25">
      <c r="A20" s="224"/>
      <c r="B20" s="191" t="s">
        <v>85</v>
      </c>
      <c r="C20" s="190" t="str">
        <f>IF('Self Assessment Tool'!C10="x",2,IF('Self Assessment Tool'!D10="x",1,IF('Self Assessment Tool'!E10="x",0,"No")))</f>
        <v>No</v>
      </c>
      <c r="D20" s="206"/>
    </row>
    <row r="21" spans="1:4" ht="58" thickBot="1" x14ac:dyDescent="0.25">
      <c r="A21" s="225"/>
      <c r="B21" s="191" t="s">
        <v>87</v>
      </c>
      <c r="C21" s="190" t="str">
        <f>IF('Self Assessment Tool'!C12="x",2,IF('Self Assessment Tool'!D12="x",1,IF('Self Assessment Tool'!E12="x",0,"No")))</f>
        <v>No</v>
      </c>
      <c r="D21" s="205"/>
    </row>
  </sheetData>
  <sheetProtection selectLockedCells="1"/>
  <mergeCells count="7">
    <mergeCell ref="A19:A21"/>
    <mergeCell ref="A2:A3"/>
    <mergeCell ref="A4:A6"/>
    <mergeCell ref="A7:A8"/>
    <mergeCell ref="A11:A12"/>
    <mergeCell ref="A13:A14"/>
    <mergeCell ref="A16:A18"/>
  </mergeCells>
  <phoneticPr fontId="62" type="noConversion"/>
  <conditionalFormatting sqref="C2">
    <cfRule type="colorScale" priority="3">
      <colorScale>
        <cfvo type="num" val="0"/>
        <cfvo type="num" val="1"/>
        <cfvo type="num" val="2"/>
        <color rgb="FF00B050"/>
        <color rgb="FFFFC000"/>
        <color rgb="FFFF0000"/>
      </colorScale>
    </cfRule>
  </conditionalFormatting>
  <conditionalFormatting sqref="C3">
    <cfRule type="colorScale" priority="2">
      <colorScale>
        <cfvo type="num" val="0"/>
        <cfvo type="num" val="1"/>
        <cfvo type="num" val="2"/>
        <color rgb="FF00B050"/>
        <color rgb="FFFFC000"/>
        <color rgb="FFFF0000"/>
      </colorScale>
    </cfRule>
  </conditionalFormatting>
  <conditionalFormatting sqref="C4:C21">
    <cfRule type="colorScale" priority="1">
      <colorScale>
        <cfvo type="num" val="0"/>
        <cfvo type="num" val="1"/>
        <cfvo type="num" val="2"/>
        <color rgb="FF00B050"/>
        <color rgb="FFFFC000"/>
        <color rgb="FFFF0000"/>
      </colorScale>
    </cfRule>
  </conditionalFormatting>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display="2B _x000d_Fraud Proofing_x000d_"/>
    <hyperlink ref="B15" r:id="rId14"/>
    <hyperlink ref="B16" r:id="rId15"/>
    <hyperlink ref="B17" r:id="rId16"/>
    <hyperlink ref="B18" r:id="rId17"/>
    <hyperlink ref="B19" r:id="rId18"/>
    <hyperlink ref="B20" r:id="rId19"/>
    <hyperlink ref="B21" r:id="rId20"/>
  </hyperlinks>
  <pageMargins left="0.70000000000000007" right="0.70000000000000007" top="0.75000000000000011" bottom="0.75000000000000011" header="0.30000000000000004" footer="0.30000000000000004"/>
  <pageSetup paperSize="9" scale="44"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394DF"/>
  </sheetPr>
  <dimension ref="A1:B24"/>
  <sheetViews>
    <sheetView showGridLines="0" showRowColHeaders="0" workbookViewId="0">
      <selection activeCell="G9" sqref="G9"/>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394DF"/>
  </sheetPr>
  <dimension ref="A1:B24"/>
  <sheetViews>
    <sheetView showGridLines="0" showRowColHeaders="0" workbookViewId="0">
      <selection activeCell="G5" sqref="G5"/>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394DF"/>
  </sheetPr>
  <dimension ref="A1:B24"/>
  <sheetViews>
    <sheetView showGridLines="0" showRowColHeaders="0" workbookViewId="0">
      <selection activeCell="G5" sqref="G5"/>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394DF"/>
  </sheetPr>
  <dimension ref="A1:B24"/>
  <sheetViews>
    <sheetView showGridLines="0" showRowColHeaders="0" workbookViewId="0">
      <selection activeCell="G21" sqref="G21"/>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394DF"/>
  </sheetPr>
  <dimension ref="A1:B24"/>
  <sheetViews>
    <sheetView showGridLines="0" showRowColHeaders="0" workbookViewId="0">
      <selection activeCell="B26" sqref="B26"/>
    </sheetView>
  </sheetViews>
  <sheetFormatPr baseColWidth="10" defaultRowHeight="15" x14ac:dyDescent="0.2"/>
  <cols>
    <col min="1" max="1" width="37.6640625" customWidth="1"/>
    <col min="2" max="2" width="24.6640625" customWidth="1"/>
  </cols>
  <sheetData>
    <row r="1" spans="1:2" ht="85" customHeight="1" x14ac:dyDescent="0.2">
      <c r="A1" s="176"/>
      <c r="B1" s="177"/>
    </row>
    <row r="4" spans="1:2" ht="21" x14ac:dyDescent="0.25">
      <c r="A4" s="175"/>
    </row>
    <row r="24" spans="1:1" ht="21" x14ac:dyDescent="0.25">
      <c r="A24" s="174"/>
    </row>
  </sheetData>
  <sheetProtection sheet="1" objects="1" scenarios="1" selectLockedCells="1"/>
  <pageMargins left="0.7" right="0.7" top="0.75" bottom="0.75" header="0.3" footer="0.3"/>
  <pageSetup paperSize="9"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Guidance</vt:lpstr>
      <vt:lpstr>Self Assessment Tool</vt:lpstr>
      <vt:lpstr>SA Dashboard</vt:lpstr>
      <vt:lpstr>10 Charity Questions Assessment</vt:lpstr>
      <vt:lpstr>1A Risk Management</vt:lpstr>
      <vt:lpstr>1B Executive Support</vt:lpstr>
      <vt:lpstr>1C Senior Manager Accountable</vt:lpstr>
      <vt:lpstr>1D Clear Policy &amp; Strategy</vt:lpstr>
      <vt:lpstr>1E Effective Proactive and Reac</vt:lpstr>
      <vt:lpstr>1F Accuarte Estimate of Losses</vt:lpstr>
      <vt:lpstr>1G Proportionate  Investment</vt:lpstr>
      <vt:lpstr>2A Clear Communication</vt:lpstr>
      <vt:lpstr>2B Fraud Proofing</vt:lpstr>
      <vt:lpstr>2C Screening and Due Diligence</vt:lpstr>
      <vt:lpstr>2D Anti-Fraud Culture</vt:lpstr>
      <vt:lpstr>3A Stakeholder Agreements</vt:lpstr>
      <vt:lpstr>3B Root Cause Analysis</vt:lpstr>
      <vt:lpstr>3C Whistleblowing</vt:lpstr>
      <vt:lpstr>3D Analytical Techniques</vt:lpstr>
      <vt:lpstr>3E Proactive Detection</vt:lpstr>
      <vt:lpstr>3F Effective Investigation</vt:lpstr>
      <vt:lpstr>3G Clear &amp; Consistent Sanctions</vt:lpstr>
      <vt:lpstr>3H Recovery of Losses</vt:lpstr>
    </vt:vector>
  </TitlesOfParts>
  <Manager/>
  <Company>Financial Crime Management Group Ltd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2017-05-09T22:02:51Z</cp:lastPrinted>
  <dcterms:created xsi:type="dcterms:W3CDTF">2008-10-31T09:48:37Z</dcterms:created>
  <dcterms:modified xsi:type="dcterms:W3CDTF">2017-05-23T15:51:09Z</dcterms:modified>
  <cp:category/>
</cp:coreProperties>
</file>